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SC\2018\05. Section IV. ESTIMATING - Diego\Solutions\"/>
    </mc:Choice>
  </mc:AlternateContent>
  <bookViews>
    <workbookView minimized="1" xWindow="8370" yWindow="170" windowWidth="16440" windowHeight="11640" firstSheet="1" activeTab="1"/>
  </bookViews>
  <sheets>
    <sheet name="Site Utilities" sheetId="11" r:id="rId1"/>
    <sheet name="Elevators" sheetId="13" r:id="rId2"/>
  </sheets>
  <externalReferences>
    <externalReference r:id="rId3"/>
    <externalReference r:id="rId4"/>
  </externalReferences>
  <definedNames>
    <definedName name="A_00005" localSheetId="1">#REF!</definedName>
    <definedName name="A_00005" localSheetId="0">#REF!</definedName>
    <definedName name="A_00005">#REF!</definedName>
    <definedName name="A_00015" localSheetId="1">#REF!</definedName>
    <definedName name="A_00015" localSheetId="0">#REF!</definedName>
    <definedName name="A_00015">#REF!</definedName>
    <definedName name="A_00040" localSheetId="1">#REF!</definedName>
    <definedName name="A_00040" localSheetId="0">#REF!</definedName>
    <definedName name="A_00040">#REF!</definedName>
    <definedName name="A_00052" localSheetId="1">#REF!</definedName>
    <definedName name="A_00052" localSheetId="0">#REF!</definedName>
    <definedName name="A_00052">#REF!</definedName>
    <definedName name="A_00080" localSheetId="1">#REF!</definedName>
    <definedName name="A_00080" localSheetId="0">#REF!</definedName>
    <definedName name="A_00080">#REF!</definedName>
    <definedName name="A_00082" localSheetId="1">#REF!</definedName>
    <definedName name="A_00082" localSheetId="0">#REF!</definedName>
    <definedName name="A_00082">#REF!</definedName>
    <definedName name="A_01600" localSheetId="1">#REF!</definedName>
    <definedName name="A_01600" localSheetId="0">#REF!</definedName>
    <definedName name="A_01600">#REF!</definedName>
    <definedName name="A_02203" localSheetId="1">'[1]02203'!#REF!</definedName>
    <definedName name="A_02203" localSheetId="0">'[1]02203'!#REF!</definedName>
    <definedName name="A_02203">'[1]02203'!#REF!</definedName>
    <definedName name="A_02231" localSheetId="1">#REF!</definedName>
    <definedName name="A_02231" localSheetId="0">#REF!</definedName>
    <definedName name="A_02231">#REF!</definedName>
    <definedName name="A_02400" localSheetId="1">#REF!</definedName>
    <definedName name="A_02400" localSheetId="0">#REF!</definedName>
    <definedName name="A_02400">#REF!</definedName>
    <definedName name="A_02501" localSheetId="1">'[1]02501'!#REF!</definedName>
    <definedName name="A_02501" localSheetId="0">'[1]02501'!#REF!</definedName>
    <definedName name="A_02501">'[1]02501'!#REF!</definedName>
    <definedName name="A_02615" localSheetId="1">'[1]02615'!#REF!</definedName>
    <definedName name="A_02615" localSheetId="0">'[1]02615'!#REF!</definedName>
    <definedName name="A_02615">'[1]02615'!#REF!</definedName>
    <definedName name="A_02750" localSheetId="1">'[1]02615'!#REF!</definedName>
    <definedName name="A_02750" localSheetId="0">'[1]02615'!#REF!</definedName>
    <definedName name="A_02750">'[1]02615'!#REF!</definedName>
    <definedName name="A_02800" localSheetId="1">'[1]02800'!#REF!</definedName>
    <definedName name="A_02800" localSheetId="0">'[1]02800'!#REF!</definedName>
    <definedName name="A_02800">'[1]02800'!#REF!</definedName>
    <definedName name="A_02825" localSheetId="1">#REF!</definedName>
    <definedName name="A_02825" localSheetId="0">#REF!</definedName>
    <definedName name="A_02825">#REF!</definedName>
    <definedName name="A_09010" localSheetId="1">#REF!</definedName>
    <definedName name="A_09010" localSheetId="0">#REF!</definedName>
    <definedName name="A_09010">#REF!</definedName>
    <definedName name="A_09010FP" localSheetId="1">#REF!</definedName>
    <definedName name="A_09010FP" localSheetId="0">#REF!</definedName>
    <definedName name="A_09010FP">#REF!</definedName>
    <definedName name="A_09300" localSheetId="1">#REF!</definedName>
    <definedName name="A_09300" localSheetId="0">#REF!</definedName>
    <definedName name="A_09300">#REF!</definedName>
    <definedName name="A_09500" localSheetId="1">#REF!</definedName>
    <definedName name="A_09500" localSheetId="0">#REF!</definedName>
    <definedName name="A_09500">#REF!</definedName>
    <definedName name="A_09601" localSheetId="1">#REF!</definedName>
    <definedName name="A_09601" localSheetId="0">#REF!</definedName>
    <definedName name="A_09601">#REF!</definedName>
    <definedName name="A_09780" localSheetId="1">#REF!</definedName>
    <definedName name="A_09780" localSheetId="0">#REF!</definedName>
    <definedName name="A_09780">#REF!</definedName>
    <definedName name="A_09900" localSheetId="1">#REF!</definedName>
    <definedName name="A_09900" localSheetId="0">#REF!</definedName>
    <definedName name="A_09900">#REF!</definedName>
    <definedName name="A_10001" localSheetId="1">#REF!</definedName>
    <definedName name="A_10001" localSheetId="0">#REF!</definedName>
    <definedName name="A_10001">#REF!</definedName>
    <definedName name="A_10162" localSheetId="1">#REF!</definedName>
    <definedName name="A_10162" localSheetId="0">#REF!</definedName>
    <definedName name="A_10162">#REF!</definedName>
    <definedName name="A_10440" localSheetId="1">#REF!</definedName>
    <definedName name="A_10440" localSheetId="0">#REF!</definedName>
    <definedName name="A_10440">#REF!</definedName>
    <definedName name="A_11052" localSheetId="1">#REF!</definedName>
    <definedName name="A_11052" localSheetId="0">#REF!</definedName>
    <definedName name="A_11052">#REF!</definedName>
    <definedName name="A_14200" localSheetId="1">#REF!</definedName>
    <definedName name="A_14200" localSheetId="0">#REF!</definedName>
    <definedName name="A_14200">#REF!</definedName>
    <definedName name="A_14420" localSheetId="1">#REF!</definedName>
    <definedName name="A_14420" localSheetId="0">#REF!</definedName>
    <definedName name="A_14420">#REF!</definedName>
    <definedName name="A_16000" localSheetId="1">Elevators!#REF!</definedName>
    <definedName name="A_16000" localSheetId="0">'Site Utilities'!#REF!</definedName>
    <definedName name="A_16000">#REF!</definedName>
    <definedName name="Account" localSheetId="1">Elevators!$B$3</definedName>
    <definedName name="Account" localSheetId="0">'Site Utilities'!$B$3</definedName>
    <definedName name="Account">#REF!</definedName>
    <definedName name="ALT2_02203" localSheetId="1">#REF!</definedName>
    <definedName name="ALT2_02203" localSheetId="0">#REF!</definedName>
    <definedName name="ALT2_02203">#REF!</definedName>
    <definedName name="ALT2_02410" localSheetId="1">'[1]02410'!#REF!</definedName>
    <definedName name="ALT2_02410" localSheetId="0">'[1]02410'!#REF!</definedName>
    <definedName name="ALT2_02410">'[1]02410'!#REF!</definedName>
    <definedName name="ALT2_02501" localSheetId="1">'[1]02501'!#REF!</definedName>
    <definedName name="ALT2_02501" localSheetId="0">'[1]02501'!#REF!</definedName>
    <definedName name="ALT2_02501">'[1]02501'!#REF!</definedName>
    <definedName name="B_00005" localSheetId="1">#REF!</definedName>
    <definedName name="B_00005" localSheetId="0">#REF!</definedName>
    <definedName name="B_00005">#REF!</definedName>
    <definedName name="B_00015" localSheetId="1">#REF!</definedName>
    <definedName name="B_00015" localSheetId="0">#REF!</definedName>
    <definedName name="B_00015">#REF!</definedName>
    <definedName name="B_00040" localSheetId="1">#REF!</definedName>
    <definedName name="B_00040" localSheetId="0">#REF!</definedName>
    <definedName name="B_00040">#REF!</definedName>
    <definedName name="B_00052" localSheetId="1">#REF!</definedName>
    <definedName name="B_00052" localSheetId="0">#REF!</definedName>
    <definedName name="B_00052">#REF!</definedName>
    <definedName name="B_00080" localSheetId="1">#REF!</definedName>
    <definedName name="B_00080" localSheetId="0">#REF!</definedName>
    <definedName name="B_00080">#REF!</definedName>
    <definedName name="B_00082" localSheetId="1">#REF!</definedName>
    <definedName name="B_00082" localSheetId="0">#REF!</definedName>
    <definedName name="B_00082">#REF!</definedName>
    <definedName name="B_01600" localSheetId="1">#REF!</definedName>
    <definedName name="B_01600" localSheetId="0">#REF!</definedName>
    <definedName name="B_01600">#REF!</definedName>
    <definedName name="B_02010" localSheetId="1">'[1]02010'!#REF!</definedName>
    <definedName name="B_02010" localSheetId="0">'[1]02010'!#REF!</definedName>
    <definedName name="B_02010">'[1]02010'!#REF!</definedName>
    <definedName name="B_02203" localSheetId="1">'[1]02203'!#REF!</definedName>
    <definedName name="B_02203" localSheetId="0">'[1]02203'!#REF!</definedName>
    <definedName name="B_02203">'[1]02203'!#REF!</definedName>
    <definedName name="B_02231" localSheetId="1">#REF!</definedName>
    <definedName name="B_02231" localSheetId="0">#REF!</definedName>
    <definedName name="B_02231">#REF!</definedName>
    <definedName name="B_02400" localSheetId="1">#REF!</definedName>
    <definedName name="B_02400" localSheetId="0">#REF!</definedName>
    <definedName name="B_02400">#REF!</definedName>
    <definedName name="B_02410" localSheetId="1">'[1]02410'!#REF!</definedName>
    <definedName name="B_02410" localSheetId="0">'[1]02410'!#REF!</definedName>
    <definedName name="B_02410">'[1]02410'!#REF!</definedName>
    <definedName name="B_02501" localSheetId="1">'[1]02501'!#REF!</definedName>
    <definedName name="B_02501" localSheetId="0">'[1]02501'!#REF!</definedName>
    <definedName name="B_02501">'[1]02501'!#REF!</definedName>
    <definedName name="B_02615" localSheetId="1">'[1]02615'!#REF!</definedName>
    <definedName name="B_02615" localSheetId="0">'[1]02615'!#REF!</definedName>
    <definedName name="B_02615">'[1]02615'!#REF!</definedName>
    <definedName name="B_02750" localSheetId="1">'[1]02615'!#REF!</definedName>
    <definedName name="B_02750" localSheetId="0">'[1]02615'!#REF!</definedName>
    <definedName name="B_02750">'[1]02615'!#REF!</definedName>
    <definedName name="B_02800" localSheetId="1">'[1]02800'!#REF!</definedName>
    <definedName name="B_02800" localSheetId="0">'[1]02800'!#REF!</definedName>
    <definedName name="B_02800">'[1]02800'!#REF!</definedName>
    <definedName name="B_02825" localSheetId="1">#REF!</definedName>
    <definedName name="B_02825" localSheetId="0">#REF!</definedName>
    <definedName name="B_02825">#REF!</definedName>
    <definedName name="B_09010" localSheetId="1">#REF!</definedName>
    <definedName name="B_09010" localSheetId="0">#REF!</definedName>
    <definedName name="B_09010">#REF!</definedName>
    <definedName name="B_09010FP" localSheetId="1">#REF!</definedName>
    <definedName name="B_09010FP" localSheetId="0">#REF!</definedName>
    <definedName name="B_09010FP">#REF!</definedName>
    <definedName name="B_09300" localSheetId="1">#REF!</definedName>
    <definedName name="B_09300" localSheetId="0">#REF!</definedName>
    <definedName name="B_09300">#REF!</definedName>
    <definedName name="B_09500" localSheetId="1">#REF!</definedName>
    <definedName name="B_09500" localSheetId="0">#REF!</definedName>
    <definedName name="B_09500">#REF!</definedName>
    <definedName name="B_09601" localSheetId="1">#REF!</definedName>
    <definedName name="B_09601" localSheetId="0">#REF!</definedName>
    <definedName name="B_09601">#REF!</definedName>
    <definedName name="B_09780" localSheetId="1">#REF!</definedName>
    <definedName name="B_09780" localSheetId="0">#REF!</definedName>
    <definedName name="B_09780">#REF!</definedName>
    <definedName name="B_09900" localSheetId="1">#REF!</definedName>
    <definedName name="B_09900" localSheetId="0">#REF!</definedName>
    <definedName name="B_09900">#REF!</definedName>
    <definedName name="B_10001" localSheetId="1">#REF!</definedName>
    <definedName name="B_10001" localSheetId="0">#REF!</definedName>
    <definedName name="B_10001">#REF!</definedName>
    <definedName name="B_10162" localSheetId="1">#REF!</definedName>
    <definedName name="B_10162" localSheetId="0">#REF!</definedName>
    <definedName name="B_10162">#REF!</definedName>
    <definedName name="B_10440" localSheetId="1">#REF!</definedName>
    <definedName name="B_10440" localSheetId="0">#REF!</definedName>
    <definedName name="B_10440">#REF!</definedName>
    <definedName name="B_11052" localSheetId="1">#REF!</definedName>
    <definedName name="B_11052" localSheetId="0">#REF!</definedName>
    <definedName name="B_11052">#REF!</definedName>
    <definedName name="B_14200" localSheetId="1">#REF!</definedName>
    <definedName name="B_14200" localSheetId="0">#REF!</definedName>
    <definedName name="B_14200">#REF!</definedName>
    <definedName name="B_14420" localSheetId="1">#REF!</definedName>
    <definedName name="B_14420" localSheetId="0">#REF!</definedName>
    <definedName name="B_14420">#REF!</definedName>
    <definedName name="B_16000" localSheetId="1">Elevators!#REF!</definedName>
    <definedName name="B_16000" localSheetId="0">'Site Utilities'!#REF!</definedName>
    <definedName name="B_16000">#REF!</definedName>
    <definedName name="Bidder1" localSheetId="1">Elevators!$G$6</definedName>
    <definedName name="Bidder1" localSheetId="0">'Site Utilities'!$G$6</definedName>
    <definedName name="Bidder1">#REF!</definedName>
    <definedName name="Bidder2" localSheetId="1">Elevators!$I$6</definedName>
    <definedName name="Bidder2" localSheetId="0">'Site Utilities'!$I$6</definedName>
    <definedName name="Bidder2">#REF!</definedName>
    <definedName name="Bidder3" localSheetId="1">Elevators!$K$6</definedName>
    <definedName name="Bidder3" localSheetId="0">'Site Utilities'!$K$6</definedName>
    <definedName name="Bidder3">#REF!</definedName>
    <definedName name="C_00005" localSheetId="1">#REF!</definedName>
    <definedName name="C_00005" localSheetId="0">#REF!</definedName>
    <definedName name="C_00005">#REF!</definedName>
    <definedName name="C_00015" localSheetId="1">#REF!</definedName>
    <definedName name="C_00015" localSheetId="0">#REF!</definedName>
    <definedName name="C_00015">#REF!</definedName>
    <definedName name="C_00040" localSheetId="1">#REF!</definedName>
    <definedName name="C_00040" localSheetId="0">#REF!</definedName>
    <definedName name="C_00040">#REF!</definedName>
    <definedName name="C_00052" localSheetId="1">#REF!</definedName>
    <definedName name="C_00052" localSheetId="0">#REF!</definedName>
    <definedName name="C_00052">#REF!</definedName>
    <definedName name="C_00080" localSheetId="1">#REF!</definedName>
    <definedName name="C_00080" localSheetId="0">#REF!</definedName>
    <definedName name="C_00080">#REF!</definedName>
    <definedName name="C_00082" localSheetId="1">#REF!</definedName>
    <definedName name="C_00082" localSheetId="0">#REF!</definedName>
    <definedName name="C_00082">#REF!</definedName>
    <definedName name="C_01600" localSheetId="1">#REF!</definedName>
    <definedName name="C_01600" localSheetId="0">#REF!</definedName>
    <definedName name="C_01600">#REF!</definedName>
    <definedName name="C_02010" localSheetId="1">'[1]02010'!#REF!</definedName>
    <definedName name="C_02010" localSheetId="0">'[1]02010'!#REF!</definedName>
    <definedName name="C_02010">'[1]02010'!#REF!</definedName>
    <definedName name="C_02203" localSheetId="1">#REF!</definedName>
    <definedName name="C_02203" localSheetId="0">#REF!</definedName>
    <definedName name="C_02203">#REF!</definedName>
    <definedName name="C_02231" localSheetId="1">#REF!</definedName>
    <definedName name="C_02231" localSheetId="0">#REF!</definedName>
    <definedName name="C_02231">#REF!</definedName>
    <definedName name="C_02400" localSheetId="1">#REF!</definedName>
    <definedName name="C_02400" localSheetId="0">#REF!</definedName>
    <definedName name="C_02400">#REF!</definedName>
    <definedName name="C_02410" localSheetId="1">'[1]02410'!#REF!</definedName>
    <definedName name="C_02410" localSheetId="0">'[1]02410'!#REF!</definedName>
    <definedName name="C_02410">'[1]02410'!#REF!</definedName>
    <definedName name="C_02615">'[2]02615'!$Q$10</definedName>
    <definedName name="C_02825" localSheetId="1">#REF!</definedName>
    <definedName name="C_02825" localSheetId="0">#REF!</definedName>
    <definedName name="C_02825">#REF!</definedName>
    <definedName name="C_09010" localSheetId="1">#REF!</definedName>
    <definedName name="C_09010" localSheetId="0">#REF!</definedName>
    <definedName name="C_09010">#REF!</definedName>
    <definedName name="C_09010FP" localSheetId="1">#REF!</definedName>
    <definedName name="C_09010FP" localSheetId="0">#REF!</definedName>
    <definedName name="C_09010FP">#REF!</definedName>
    <definedName name="C_09300" localSheetId="1">#REF!</definedName>
    <definedName name="C_09300" localSheetId="0">#REF!</definedName>
    <definedName name="C_09300">#REF!</definedName>
    <definedName name="C_09500" localSheetId="1">#REF!</definedName>
    <definedName name="C_09500" localSheetId="0">#REF!</definedName>
    <definedName name="C_09500">#REF!</definedName>
    <definedName name="C_09601" localSheetId="1">#REF!</definedName>
    <definedName name="C_09601" localSheetId="0">#REF!</definedName>
    <definedName name="C_09601">#REF!</definedName>
    <definedName name="C_09780" localSheetId="1">#REF!</definedName>
    <definedName name="C_09780" localSheetId="0">#REF!</definedName>
    <definedName name="C_09780">#REF!</definedName>
    <definedName name="C_09900" localSheetId="1">#REF!</definedName>
    <definedName name="C_09900" localSheetId="0">#REF!</definedName>
    <definedName name="C_09900">#REF!</definedName>
    <definedName name="C_10001" localSheetId="1">#REF!</definedName>
    <definedName name="C_10001" localSheetId="0">#REF!</definedName>
    <definedName name="C_10001">#REF!</definedName>
    <definedName name="C_10162" localSheetId="1">#REF!</definedName>
    <definedName name="C_10162" localSheetId="0">#REF!</definedName>
    <definedName name="C_10162">#REF!</definedName>
    <definedName name="C_10440" localSheetId="1">#REF!</definedName>
    <definedName name="C_10440" localSheetId="0">#REF!</definedName>
    <definedName name="C_10440">#REF!</definedName>
    <definedName name="C_11052" localSheetId="1">#REF!</definedName>
    <definedName name="C_11052" localSheetId="0">#REF!</definedName>
    <definedName name="C_11052">#REF!</definedName>
    <definedName name="C_14200" localSheetId="1">#REF!</definedName>
    <definedName name="C_14200" localSheetId="0">#REF!</definedName>
    <definedName name="C_14200">#REF!</definedName>
    <definedName name="C_14420" localSheetId="1">#REF!</definedName>
    <definedName name="C_14420" localSheetId="0">#REF!</definedName>
    <definedName name="C_14420">#REF!</definedName>
    <definedName name="C_16000" localSheetId="1">Elevators!$M$41</definedName>
    <definedName name="C_16000" localSheetId="0">'Site Utilities'!$M$39</definedName>
    <definedName name="C_16000">#REF!</definedName>
    <definedName name="D_16000" localSheetId="1">Elevators!#REF!</definedName>
    <definedName name="D_16000" localSheetId="0">'Site Utilities'!#REF!</definedName>
    <definedName name="D_16000">#REF!</definedName>
    <definedName name="_xlnm.Print_Area" localSheetId="1">Elevators!$A$3:$M$45</definedName>
    <definedName name="_xlnm.Print_Area" localSheetId="0">'Site Utilities'!$A$3:$M$43</definedName>
    <definedName name="PRINT_AREA_MI" localSheetId="1">#REF!</definedName>
    <definedName name="PRINT_AREA_MI" localSheetId="0">#REF!</definedName>
    <definedName name="PRINT_AREA_MI">#REF!</definedName>
    <definedName name="Project_Name" localSheetId="1">#REF!</definedName>
    <definedName name="Project_Name" localSheetId="0">#REF!</definedName>
    <definedName name="Project_Name">#REF!</definedName>
    <definedName name="Subcontractor" localSheetId="1">Elevators!$E$6</definedName>
    <definedName name="Subcontractor" localSheetId="0">'Site Utilities'!$E$6</definedName>
    <definedName name="Subcontractor">#REF!</definedName>
    <definedName name="Subcontractor1" localSheetId="1">Elevators!$E$6</definedName>
    <definedName name="Subcontractor1" localSheetId="0">'Site Utilities'!$E$6</definedName>
    <definedName name="Subcontractor1">#REF!</definedName>
    <definedName name="Trade" localSheetId="1">Elevators!$J$3</definedName>
    <definedName name="Trade" localSheetId="0">'Site Utilities'!$J$3</definedName>
    <definedName name="Trade">#REF!</definedName>
    <definedName name="Z_54CCDDF0_5F4C_4A29_AB0C_F14CE28C49EF_.wvu.PrintArea" localSheetId="1" hidden="1">Elevators!$A$3:$M$44</definedName>
    <definedName name="Z_54CCDDF0_5F4C_4A29_AB0C_F14CE28C49EF_.wvu.PrintArea" localSheetId="0" hidden="1">'Site Utilities'!$A$3:$M$42</definedName>
    <definedName name="Z_5E457798_07A5_443D_9203_B0B75F28C10A_.wvu.PrintArea" localSheetId="1" hidden="1">Elevators!$A$3:$M$46</definedName>
    <definedName name="Z_5E457798_07A5_443D_9203_B0B75F28C10A_.wvu.PrintArea" localSheetId="0" hidden="1">'Site Utilities'!$A$3:$M$44</definedName>
    <definedName name="Z_EB327F01_1834_49FA_AD7A_1F834B9A399C_.wvu.PrintArea" localSheetId="1" hidden="1">Elevators!$A$3:$M$44</definedName>
    <definedName name="Z_EB327F01_1834_49FA_AD7A_1F834B9A399C_.wvu.PrintArea" localSheetId="0" hidden="1">'Site Utilities'!$A$3:$M$42</definedName>
    <definedName name="Z_EC886A2B_AC85_4F56_AC38_E2966DB6F413_.wvu.PrintArea" localSheetId="1" hidden="1">Elevators!$A$3:$M$45</definedName>
    <definedName name="Z_EC886A2B_AC85_4F56_AC38_E2966DB6F413_.wvu.PrintArea" localSheetId="0" hidden="1">'Site Utilities'!$A$3:$M$43</definedName>
    <definedName name="Z_F8A2A1E5_9644_4003_B52B_10447A3E41EC_.wvu.PrintArea" localSheetId="1" hidden="1">Elevators!$A$3:$K$41</definedName>
    <definedName name="Z_F8A2A1E5_9644_4003_B52B_10447A3E41EC_.wvu.PrintArea" localSheetId="0" hidden="1">'Site Utilities'!$A$3:$K$39</definedName>
    <definedName name="Z_FF7C2610_86BD_4195_BE8A_7CBF9F2BB1DC_.wvu.PrintArea" localSheetId="1" hidden="1">Elevators!$A$3:$K$41</definedName>
    <definedName name="Z_FF7C2610_86BD_4195_BE8A_7CBF9F2BB1DC_.wvu.PrintArea" localSheetId="0" hidden="1">'Site Utilities'!$A$3:$K$39</definedName>
  </definedNames>
  <calcPr calcId="162913" iterate="1"/>
  <customWorkbookViews>
    <customWorkbookView name="Morley Builders - Personal View" guid="{C70ECF51-C42C-11D6-9C48-00A0C9F2AAE6}" mergeInterval="0" personalView="1" maximized="1" windowWidth="1020" windowHeight="597" activeSheetId="3"/>
  </customWorkbookViews>
</workbook>
</file>

<file path=xl/calcChain.xml><?xml version="1.0" encoding="utf-8"?>
<calcChain xmlns="http://schemas.openxmlformats.org/spreadsheetml/2006/main">
  <c r="J29" i="11" l="1"/>
  <c r="H29" i="11"/>
  <c r="M41" i="13"/>
  <c r="J38" i="13"/>
  <c r="H38" i="13"/>
  <c r="F38" i="13"/>
  <c r="H37" i="13"/>
  <c r="F37" i="13"/>
  <c r="J32" i="13"/>
  <c r="H32" i="13"/>
  <c r="F32" i="13"/>
  <c r="I26" i="13"/>
  <c r="I25" i="13"/>
  <c r="L40" i="13" l="1"/>
  <c r="K40" i="13"/>
  <c r="J40" i="13"/>
  <c r="I40" i="13"/>
  <c r="H40" i="13"/>
  <c r="G40" i="13"/>
  <c r="F40" i="13"/>
  <c r="E40" i="13"/>
  <c r="E41" i="13" l="1"/>
  <c r="M44" i="13" s="1"/>
  <c r="I41" i="13"/>
  <c r="I44" i="13" s="1"/>
  <c r="G41" i="13"/>
  <c r="G44" i="13" s="1"/>
  <c r="K41" i="13"/>
  <c r="K44" i="13" s="1"/>
  <c r="E44" i="13" l="1"/>
  <c r="K38" i="11"/>
  <c r="L38" i="11" l="1"/>
  <c r="K39" i="11" s="1"/>
  <c r="K42" i="11" s="1"/>
  <c r="E37" i="11" l="1"/>
  <c r="F37" i="11"/>
  <c r="G37" i="11"/>
  <c r="H37" i="11"/>
  <c r="I37" i="11"/>
  <c r="J37" i="11"/>
  <c r="E38" i="11"/>
  <c r="F38" i="11"/>
  <c r="G38" i="11"/>
  <c r="H38" i="11"/>
  <c r="I38" i="11"/>
  <c r="J38" i="11"/>
  <c r="E39" i="11"/>
  <c r="G39" i="11"/>
  <c r="I39" i="11"/>
  <c r="M39" i="11"/>
  <c r="E42" i="11"/>
  <c r="G42" i="11"/>
  <c r="I42" i="11"/>
  <c r="M42" i="11"/>
</calcChain>
</file>

<file path=xl/sharedStrings.xml><?xml version="1.0" encoding="utf-8"?>
<sst xmlns="http://schemas.openxmlformats.org/spreadsheetml/2006/main" count="77" uniqueCount="40">
  <si>
    <t>Bond</t>
  </si>
  <si>
    <t>Acct</t>
  </si>
  <si>
    <t>Trade</t>
  </si>
  <si>
    <t xml:space="preserve">TOTAL </t>
  </si>
  <si>
    <t>Budget:</t>
  </si>
  <si>
    <t>BID USED</t>
  </si>
  <si>
    <t>Site Utilities</t>
  </si>
  <si>
    <t>Scope Description (Below Items)</t>
  </si>
  <si>
    <t>SUBTOTAL =</t>
  </si>
  <si>
    <t>Elevators</t>
  </si>
  <si>
    <t>SCHOOL NAME:</t>
  </si>
  <si>
    <t>EXHIBIT IV A.2</t>
  </si>
  <si>
    <t>Wheel Chair Lift</t>
  </si>
  <si>
    <t>Mormont</t>
  </si>
  <si>
    <t>Refurbishing Elevator 1 and 2</t>
  </si>
  <si>
    <t>Fire Caulking and Grouting</t>
  </si>
  <si>
    <t>Elevator Embeds</t>
  </si>
  <si>
    <t>Elevator Protection</t>
  </si>
  <si>
    <t>Elevator Operator for Construction Use</t>
  </si>
  <si>
    <t>Provisions Access Controls and Security Cameras</t>
  </si>
  <si>
    <t>Base Bid</t>
  </si>
  <si>
    <t>New Hotel Elevator 5,6,7,8,9</t>
  </si>
  <si>
    <t>Landmark Hotel Elevator 3,4</t>
  </si>
  <si>
    <t>Baratheon</t>
  </si>
  <si>
    <t>Yes</t>
  </si>
  <si>
    <t>yes</t>
  </si>
  <si>
    <t>No</t>
  </si>
  <si>
    <t xml:space="preserve">Final Connections between fire alarm and elevators </t>
  </si>
  <si>
    <t>Tyrell Transport</t>
  </si>
  <si>
    <t xml:space="preserve">No </t>
  </si>
  <si>
    <t>SOLUTIONS</t>
  </si>
  <si>
    <t>Lannister</t>
  </si>
  <si>
    <t>%</t>
  </si>
  <si>
    <t>Utility Spoils</t>
  </si>
  <si>
    <t>Sewer</t>
  </si>
  <si>
    <t>Storm Drain</t>
  </si>
  <si>
    <t>Multiple Move-Ins</t>
  </si>
  <si>
    <t>Alley Closure Permits and Traffic Control</t>
  </si>
  <si>
    <t>Piping Perfection</t>
  </si>
  <si>
    <t>Stormborn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</si>
</sst>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 applyFont="1" applyAlignment="1"/>
    <xf numFmtId="165" fontId="1" fillId="0" borderId="0" xfId="1" applyNumberFormat="1" applyFont="1" applyAlignment="1"/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right"/>
    </xf>
    <xf numFmtId="37" fontId="1" fillId="0" borderId="21" xfId="1" applyNumberFormat="1" applyFont="1" applyBorder="1" applyAlignment="1">
      <alignment horizontal="center"/>
    </xf>
    <xf numFmtId="37" fontId="1" fillId="0" borderId="22" xfId="1" applyNumberFormat="1" applyFont="1" applyFill="1" applyBorder="1" applyAlignment="1">
      <alignment horizontal="center"/>
    </xf>
    <xf numFmtId="3" fontId="1" fillId="0" borderId="18" xfId="1" applyNumberFormat="1" applyFont="1" applyBorder="1" applyAlignment="1">
      <alignment horizontal="center"/>
    </xf>
    <xf numFmtId="3" fontId="1" fillId="0" borderId="16" xfId="1" applyNumberFormat="1" applyFont="1" applyBorder="1" applyAlignment="1">
      <alignment horizontal="right"/>
    </xf>
    <xf numFmtId="0" fontId="1" fillId="0" borderId="16" xfId="1" applyFont="1" applyBorder="1" applyAlignment="1"/>
    <xf numFmtId="0" fontId="1" fillId="0" borderId="15" xfId="1" applyFont="1" applyBorder="1" applyAlignment="1"/>
    <xf numFmtId="0" fontId="1" fillId="0" borderId="6" xfId="1" applyFont="1" applyBorder="1" applyAlignment="1"/>
    <xf numFmtId="0" fontId="1" fillId="0" borderId="23" xfId="1" applyFont="1" applyBorder="1" applyAlignment="1"/>
    <xf numFmtId="0" fontId="1" fillId="0" borderId="22" xfId="1" applyFont="1" applyBorder="1" applyAlignment="1">
      <alignment horizontal="center"/>
    </xf>
    <xf numFmtId="37" fontId="3" fillId="0" borderId="0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  <xf numFmtId="37" fontId="1" fillId="0" borderId="0" xfId="1" applyNumberFormat="1" applyFont="1" applyAlignment="1"/>
    <xf numFmtId="37" fontId="5" fillId="2" borderId="10" xfId="1" applyNumberFormat="1" applyFont="1" applyFill="1" applyBorder="1" applyAlignment="1">
      <alignment horizontal="center"/>
    </xf>
    <xf numFmtId="4" fontId="4" fillId="2" borderId="12" xfId="1" applyNumberFormat="1" applyFont="1" applyFill="1" applyBorder="1" applyAlignment="1">
      <alignment horizontal="center"/>
    </xf>
    <xf numFmtId="3" fontId="7" fillId="2" borderId="12" xfId="1" applyNumberFormat="1" applyFont="1" applyFill="1" applyBorder="1" applyAlignment="1">
      <alignment horizontal="right"/>
    </xf>
    <xf numFmtId="0" fontId="6" fillId="2" borderId="12" xfId="1" applyFont="1" applyFill="1" applyBorder="1" applyAlignment="1"/>
    <xf numFmtId="0" fontId="5" fillId="2" borderId="11" xfId="1" applyFont="1" applyFill="1" applyBorder="1" applyAlignment="1"/>
    <xf numFmtId="0" fontId="1" fillId="0" borderId="9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/>
    </xf>
    <xf numFmtId="4" fontId="4" fillId="0" borderId="8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0" fontId="1" fillId="0" borderId="8" xfId="1" applyFont="1" applyFill="1" applyBorder="1" applyAlignment="1"/>
    <xf numFmtId="0" fontId="1" fillId="0" borderId="7" xfId="1" applyFont="1" applyFill="1" applyBorder="1" applyAlignment="1"/>
    <xf numFmtId="37" fontId="1" fillId="0" borderId="21" xfId="1" applyNumberFormat="1" applyFont="1" applyFill="1" applyBorder="1" applyAlignment="1">
      <alignment horizontal="center"/>
    </xf>
    <xf numFmtId="0" fontId="1" fillId="0" borderId="5" xfId="1" applyFont="1" applyBorder="1" applyAlignment="1"/>
    <xf numFmtId="0" fontId="1" fillId="0" borderId="2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/>
    </xf>
    <xf numFmtId="0" fontId="1" fillId="0" borderId="26" xfId="1" applyFont="1" applyFill="1" applyBorder="1" applyAlignment="1">
      <alignment horizontal="center"/>
    </xf>
    <xf numFmtId="4" fontId="4" fillId="0" borderId="14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right"/>
    </xf>
    <xf numFmtId="0" fontId="1" fillId="0" borderId="14" xfId="1" applyFont="1" applyFill="1" applyBorder="1" applyAlignment="1"/>
    <xf numFmtId="0" fontId="1" fillId="0" borderId="3" xfId="1" applyFont="1" applyFill="1" applyBorder="1" applyAlignment="1"/>
    <xf numFmtId="37" fontId="1" fillId="0" borderId="0" xfId="1" applyNumberFormat="1" applyFont="1" applyBorder="1" applyAlignment="1"/>
    <xf numFmtId="37" fontId="1" fillId="0" borderId="9" xfId="1" applyNumberFormat="1" applyFont="1" applyFill="1" applyBorder="1" applyAlignment="1">
      <alignment horizontal="center"/>
    </xf>
    <xf numFmtId="37" fontId="1" fillId="0" borderId="6" xfId="1" applyNumberFormat="1" applyFont="1" applyFill="1" applyBorder="1" applyAlignment="1">
      <alignment horizontal="center"/>
    </xf>
    <xf numFmtId="37" fontId="1" fillId="0" borderId="19" xfId="1" applyNumberFormat="1" applyFont="1" applyBorder="1" applyAlignment="1">
      <alignment horizontal="center"/>
    </xf>
    <xf numFmtId="10" fontId="0" fillId="0" borderId="20" xfId="3" applyNumberFormat="1" applyFont="1" applyBorder="1" applyAlignment="1">
      <alignment horizontal="center"/>
    </xf>
    <xf numFmtId="37" fontId="1" fillId="0" borderId="20" xfId="1" applyNumberFormat="1" applyFont="1" applyFill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right"/>
    </xf>
    <xf numFmtId="0" fontId="1" fillId="0" borderId="8" xfId="1" applyFont="1" applyBorder="1" applyAlignment="1"/>
    <xf numFmtId="0" fontId="1" fillId="0" borderId="7" xfId="1" applyFont="1" applyBorder="1" applyAlignment="1"/>
    <xf numFmtId="0" fontId="1" fillId="0" borderId="0" xfId="1" applyFont="1" applyBorder="1" applyAlignment="1"/>
    <xf numFmtId="165" fontId="1" fillId="0" borderId="0" xfId="1" applyNumberFormat="1" applyFont="1" applyBorder="1" applyAlignment="1"/>
    <xf numFmtId="37" fontId="1" fillId="0" borderId="22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right"/>
    </xf>
    <xf numFmtId="0" fontId="1" fillId="0" borderId="4" xfId="1" applyFont="1" applyBorder="1" applyAlignment="1"/>
    <xf numFmtId="37" fontId="2" fillId="3" borderId="10" xfId="1" applyNumberFormat="1" applyFont="1" applyFill="1" applyBorder="1" applyAlignment="1">
      <alignment horizontal="center"/>
    </xf>
    <xf numFmtId="4" fontId="4" fillId="3" borderId="12" xfId="1" applyNumberFormat="1" applyFont="1" applyFill="1" applyBorder="1" applyAlignment="1">
      <alignment horizontal="center"/>
    </xf>
    <xf numFmtId="3" fontId="7" fillId="3" borderId="12" xfId="1" applyNumberFormat="1" applyFont="1" applyFill="1" applyBorder="1" applyAlignment="1">
      <alignment horizontal="right"/>
    </xf>
    <xf numFmtId="0" fontId="6" fillId="3" borderId="12" xfId="1" applyFont="1" applyFill="1" applyBorder="1" applyAlignment="1"/>
    <xf numFmtId="0" fontId="6" fillId="3" borderId="11" xfId="1" applyFont="1" applyFill="1" applyBorder="1" applyAlignment="1"/>
    <xf numFmtId="37" fontId="1" fillId="3" borderId="27" xfId="1" applyNumberFormat="1" applyFont="1" applyFill="1" applyBorder="1" applyAlignment="1">
      <alignment horizontal="center"/>
    </xf>
    <xf numFmtId="37" fontId="1" fillId="3" borderId="28" xfId="1" applyNumberFormat="1" applyFont="1" applyFill="1" applyBorder="1" applyAlignment="1">
      <alignment horizontal="center"/>
    </xf>
    <xf numFmtId="37" fontId="1" fillId="0" borderId="29" xfId="1" applyNumberFormat="1" applyFont="1" applyFill="1" applyBorder="1" applyAlignment="1">
      <alignment horizontal="center"/>
    </xf>
    <xf numFmtId="4" fontId="4" fillId="0" borderId="16" xfId="1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0" fontId="1" fillId="0" borderId="16" xfId="1" applyFont="1" applyFill="1" applyBorder="1" applyAlignment="1"/>
    <xf numFmtId="37" fontId="1" fillId="0" borderId="23" xfId="1" applyNumberFormat="1" applyFont="1" applyFill="1" applyBorder="1" applyAlignment="1">
      <alignment horizontal="center"/>
    </xf>
    <xf numFmtId="0" fontId="1" fillId="0" borderId="5" xfId="1" applyFont="1" applyFill="1" applyBorder="1" applyAlignment="1"/>
    <xf numFmtId="37" fontId="1" fillId="0" borderId="23" xfId="1" applyNumberFormat="1" applyFont="1" applyBorder="1" applyAlignment="1">
      <alignment horizontal="center"/>
    </xf>
    <xf numFmtId="37" fontId="1" fillId="3" borderId="21" xfId="1" applyNumberFormat="1" applyFont="1" applyFill="1" applyBorder="1" applyAlignment="1">
      <alignment horizontal="center"/>
    </xf>
    <xf numFmtId="37" fontId="1" fillId="3" borderId="22" xfId="1" applyNumberFormat="1" applyFont="1" applyFill="1" applyBorder="1" applyAlignment="1">
      <alignment horizontal="center"/>
    </xf>
    <xf numFmtId="4" fontId="4" fillId="3" borderId="5" xfId="1" applyNumberFormat="1" applyFont="1" applyFill="1" applyBorder="1" applyAlignment="1">
      <alignment horizontal="center"/>
    </xf>
    <xf numFmtId="3" fontId="4" fillId="3" borderId="5" xfId="1" applyNumberFormat="1" applyFont="1" applyFill="1" applyBorder="1" applyAlignment="1">
      <alignment horizontal="right"/>
    </xf>
    <xf numFmtId="0" fontId="1" fillId="3" borderId="5" xfId="1" applyFont="1" applyFill="1" applyBorder="1" applyAlignment="1"/>
    <xf numFmtId="0" fontId="6" fillId="3" borderId="4" xfId="1" applyFont="1" applyFill="1" applyBorder="1" applyAlignment="1"/>
    <xf numFmtId="37" fontId="1" fillId="0" borderId="30" xfId="1" applyNumberFormat="1" applyFont="1" applyBorder="1" applyAlignment="1">
      <alignment horizontal="center"/>
    </xf>
    <xf numFmtId="37" fontId="1" fillId="0" borderId="17" xfId="1" applyNumberFormat="1" applyFont="1" applyBorder="1" applyAlignment="1">
      <alignment horizontal="center"/>
    </xf>
    <xf numFmtId="37" fontId="1" fillId="0" borderId="31" xfId="1" applyNumberFormat="1" applyFont="1" applyBorder="1" applyAlignment="1">
      <alignment horizontal="center"/>
    </xf>
    <xf numFmtId="0" fontId="6" fillId="0" borderId="15" xfId="1" applyFont="1" applyBorder="1" applyAlignment="1"/>
    <xf numFmtId="3" fontId="1" fillId="0" borderId="16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/>
    </xf>
    <xf numFmtId="3" fontId="1" fillId="0" borderId="12" xfId="1" applyNumberFormat="1" applyFont="1" applyBorder="1" applyAlignment="1">
      <alignment horizontal="right"/>
    </xf>
    <xf numFmtId="0" fontId="1" fillId="0" borderId="12" xfId="1" applyFont="1" applyBorder="1" applyAlignment="1"/>
    <xf numFmtId="0" fontId="1" fillId="0" borderId="11" xfId="1" applyFont="1" applyBorder="1" applyAlignment="1"/>
    <xf numFmtId="3" fontId="1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Border="1" applyAlignment="1"/>
    <xf numFmtId="164" fontId="1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/>
    <xf numFmtId="3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/>
    <xf numFmtId="0" fontId="8" fillId="0" borderId="1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right"/>
    </xf>
    <xf numFmtId="164" fontId="8" fillId="0" borderId="1" xfId="1" applyNumberFormat="1" applyFont="1" applyBorder="1" applyAlignment="1"/>
    <xf numFmtId="0" fontId="9" fillId="0" borderId="1" xfId="1" applyFont="1" applyBorder="1" applyAlignment="1">
      <alignment horizontal="left"/>
    </xf>
    <xf numFmtId="0" fontId="1" fillId="0" borderId="21" xfId="1" applyFont="1" applyBorder="1" applyAlignment="1"/>
    <xf numFmtId="0" fontId="8" fillId="0" borderId="0" xfId="1" applyFont="1" applyAlignment="1"/>
    <xf numFmtId="0" fontId="10" fillId="0" borderId="0" xfId="1" applyFont="1" applyAlignment="1"/>
    <xf numFmtId="0" fontId="6" fillId="0" borderId="1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37" fontId="5" fillId="2" borderId="11" xfId="1" applyNumberFormat="1" applyFont="1" applyFill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37" fontId="2" fillId="3" borderId="11" xfId="1" applyNumberFormat="1" applyFont="1" applyFill="1" applyBorder="1" applyAlignment="1">
      <alignment horizontal="center" wrapText="1"/>
    </xf>
    <xf numFmtId="3" fontId="1" fillId="0" borderId="0" xfId="1" applyNumberFormat="1" applyFont="1" applyAlignment="1">
      <alignment horizontal="right"/>
    </xf>
    <xf numFmtId="0" fontId="0" fillId="0" borderId="0" xfId="0" applyAlignment="1"/>
  </cellXfs>
  <cellStyles count="6">
    <cellStyle name="Comma 2" xfId="5"/>
    <cellStyle name="Currency 2" xfId="4"/>
    <cellStyle name="Normal" xfId="0" builtinId="0"/>
    <cellStyle name="Normal 2" xfId="1"/>
    <cellStyle name="Normal_Estimate 09.17.02 - Base Scheme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Holocaust%20Museum%20LA\Estimates\HM%20RFP%20Bidsheet%20-%20Div%2000%20to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Herb%20Alpert%202009\Estimates\10-03-01%20GMP%20Estimate\Bid%20Analyses\Bid%20Analyses%20-%20LLP%20-%2010-0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15"/>
      <sheetName val="02100"/>
      <sheetName val="02010"/>
      <sheetName val="02203"/>
      <sheetName val="02231"/>
      <sheetName val="02410"/>
      <sheetName val="02501"/>
      <sheetName val="02615"/>
      <sheetName val="028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501"/>
      <sheetName val="02615"/>
      <sheetName val="02800"/>
      <sheetName val="07101"/>
      <sheetName val="07102"/>
      <sheetName val="08100"/>
      <sheetName val="08331"/>
      <sheetName val="08345"/>
      <sheetName val="08500"/>
    </sheetNames>
    <sheetDataSet>
      <sheetData sheetId="0"/>
      <sheetData sheetId="1">
        <row r="10">
          <cell r="Q1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fitToPage="1"/>
  </sheetPr>
  <dimension ref="A1:U49"/>
  <sheetViews>
    <sheetView zoomScale="70" zoomScaleNormal="70" zoomScaleSheetLayoutView="85" workbookViewId="0">
      <selection activeCell="C1" sqref="C1"/>
    </sheetView>
  </sheetViews>
  <sheetFormatPr defaultColWidth="9.1796875" defaultRowHeight="12.5" x14ac:dyDescent="0.25"/>
  <cols>
    <col min="1" max="1" width="6.81640625" style="1" customWidth="1"/>
    <col min="2" max="2" width="41.7265625" style="1" customWidth="1"/>
    <col min="3" max="3" width="12.1796875" style="5" customWidth="1"/>
    <col min="4" max="4" width="5.54296875" style="4" bestFit="1" customWidth="1"/>
    <col min="5" max="5" width="10.26953125" style="3" customWidth="1"/>
    <col min="6" max="6" width="10.26953125" style="1" customWidth="1"/>
    <col min="7" max="7" width="10.26953125" style="3" customWidth="1"/>
    <col min="8" max="8" width="10.26953125" style="1" customWidth="1"/>
    <col min="9" max="9" width="10.26953125" style="3" customWidth="1"/>
    <col min="10" max="12" width="10.26953125" style="1" customWidth="1"/>
    <col min="13" max="13" width="15.7265625" style="1" customWidth="1"/>
    <col min="14" max="17" width="9.1796875" style="1"/>
    <col min="18" max="18" width="14.1796875" style="2" bestFit="1" customWidth="1"/>
    <col min="19" max="19" width="9.1796875" style="1"/>
    <col min="20" max="20" width="11.1796875" style="1" bestFit="1" customWidth="1"/>
    <col min="21" max="16384" width="9.1796875" style="1"/>
  </cols>
  <sheetData>
    <row r="1" spans="1:19" ht="20" x14ac:dyDescent="0.4">
      <c r="B1" s="107" t="s">
        <v>11</v>
      </c>
    </row>
    <row r="2" spans="1:19" ht="24" customHeight="1" x14ac:dyDescent="0.4">
      <c r="B2" s="108" t="s">
        <v>10</v>
      </c>
      <c r="C2" s="5" t="s">
        <v>30</v>
      </c>
    </row>
    <row r="3" spans="1:19" ht="27.75" customHeight="1" x14ac:dyDescent="0.4">
      <c r="A3" s="91" t="s">
        <v>1</v>
      </c>
      <c r="B3" s="104">
        <v>2501</v>
      </c>
      <c r="C3" s="103"/>
      <c r="D3" s="102"/>
      <c r="E3" s="101"/>
      <c r="F3" s="100"/>
      <c r="G3" s="99"/>
      <c r="H3" s="99"/>
      <c r="I3" s="99" t="s">
        <v>2</v>
      </c>
      <c r="J3" s="105" t="s">
        <v>6</v>
      </c>
      <c r="K3" s="98"/>
      <c r="L3" s="98"/>
      <c r="M3" s="97"/>
    </row>
    <row r="4" spans="1:19" ht="23.5" customHeight="1" x14ac:dyDescent="0.35">
      <c r="A4" s="91"/>
      <c r="B4" s="91"/>
      <c r="C4" s="90"/>
      <c r="D4" s="96"/>
      <c r="E4" s="92"/>
      <c r="F4" s="95"/>
      <c r="G4" s="94"/>
      <c r="H4" s="93"/>
      <c r="I4" s="92"/>
      <c r="J4" s="92"/>
      <c r="K4" s="92"/>
      <c r="L4" s="92"/>
      <c r="M4" s="92"/>
      <c r="P4" s="51"/>
      <c r="Q4" s="51"/>
      <c r="R4" s="52"/>
      <c r="S4" s="51"/>
    </row>
    <row r="5" spans="1:19" ht="8.5" customHeight="1" thickBot="1" x14ac:dyDescent="0.4">
      <c r="A5" s="91"/>
      <c r="B5" s="91"/>
      <c r="C5" s="90"/>
      <c r="D5" s="89"/>
      <c r="E5" s="82"/>
      <c r="F5" s="51"/>
      <c r="G5" s="82"/>
      <c r="H5" s="51"/>
      <c r="I5" s="82"/>
      <c r="J5" s="51"/>
      <c r="K5" s="51"/>
      <c r="L5" s="51"/>
      <c r="M5" s="82"/>
      <c r="P5" s="51"/>
      <c r="Q5" s="51"/>
      <c r="R5" s="52"/>
      <c r="S5" s="51"/>
    </row>
    <row r="6" spans="1:19" ht="38.5" customHeight="1" thickBot="1" x14ac:dyDescent="0.3">
      <c r="A6" s="88"/>
      <c r="B6" s="87"/>
      <c r="C6" s="86"/>
      <c r="D6" s="85"/>
      <c r="E6" s="109" t="s">
        <v>31</v>
      </c>
      <c r="F6" s="110"/>
      <c r="G6" s="109" t="s">
        <v>38</v>
      </c>
      <c r="H6" s="110"/>
      <c r="I6" s="109" t="s">
        <v>39</v>
      </c>
      <c r="J6" s="110"/>
      <c r="K6" s="109"/>
      <c r="L6" s="110"/>
      <c r="M6" s="84" t="s">
        <v>5</v>
      </c>
      <c r="P6" s="51"/>
      <c r="Q6" s="51"/>
      <c r="R6" s="83"/>
      <c r="S6" s="51"/>
    </row>
    <row r="7" spans="1:19" ht="18" customHeight="1" x14ac:dyDescent="0.3">
      <c r="A7" s="80"/>
      <c r="B7" s="10"/>
      <c r="C7" s="66"/>
      <c r="D7" s="65"/>
      <c r="E7" s="79"/>
      <c r="F7" s="78"/>
      <c r="G7" s="79"/>
      <c r="H7" s="78"/>
      <c r="I7" s="79"/>
      <c r="J7" s="78"/>
      <c r="K7" s="79"/>
      <c r="L7" s="78"/>
      <c r="M7" s="77"/>
      <c r="P7" s="51"/>
      <c r="Q7" s="51"/>
      <c r="R7" s="52"/>
      <c r="S7" s="51"/>
    </row>
    <row r="8" spans="1:19" ht="18" customHeight="1" x14ac:dyDescent="0.3">
      <c r="A8" s="76" t="s">
        <v>7</v>
      </c>
      <c r="B8" s="75"/>
      <c r="C8" s="74"/>
      <c r="D8" s="73"/>
      <c r="E8" s="72"/>
      <c r="F8" s="71"/>
      <c r="G8" s="72"/>
      <c r="H8" s="71"/>
      <c r="I8" s="72"/>
      <c r="J8" s="71"/>
      <c r="K8" s="72"/>
      <c r="L8" s="71"/>
      <c r="M8" s="43"/>
      <c r="P8" s="51"/>
      <c r="Q8" s="51"/>
      <c r="R8" s="52"/>
      <c r="S8" s="51"/>
    </row>
    <row r="9" spans="1:19" ht="18" hidden="1" customHeight="1" x14ac:dyDescent="0.25">
      <c r="A9" s="56"/>
      <c r="B9" s="33"/>
      <c r="C9" s="55"/>
      <c r="D9" s="54"/>
      <c r="E9" s="7"/>
      <c r="F9" s="6"/>
      <c r="G9" s="53"/>
      <c r="H9" s="6"/>
      <c r="I9" s="53"/>
      <c r="J9" s="6"/>
      <c r="K9" s="53"/>
      <c r="L9" s="6"/>
      <c r="M9" s="43"/>
      <c r="P9" s="51"/>
      <c r="Q9" s="51"/>
      <c r="R9" s="52"/>
      <c r="S9" s="51"/>
    </row>
    <row r="10" spans="1:19" ht="18" hidden="1" customHeight="1" x14ac:dyDescent="0.25">
      <c r="A10" s="56"/>
      <c r="B10" s="33"/>
      <c r="C10" s="55"/>
      <c r="D10" s="54"/>
      <c r="E10" s="53"/>
      <c r="F10" s="6"/>
      <c r="G10" s="53"/>
      <c r="H10" s="6"/>
      <c r="I10" s="53"/>
      <c r="J10" s="6"/>
      <c r="K10" s="53"/>
      <c r="L10" s="6"/>
      <c r="M10" s="43"/>
      <c r="P10" s="51"/>
      <c r="Q10" s="51"/>
      <c r="R10" s="52"/>
      <c r="S10" s="51"/>
    </row>
    <row r="11" spans="1:19" ht="18" hidden="1" customHeight="1" x14ac:dyDescent="0.25">
      <c r="A11" s="56"/>
      <c r="B11" s="33"/>
      <c r="C11" s="55"/>
      <c r="D11" s="54"/>
      <c r="E11" s="53"/>
      <c r="F11" s="6"/>
      <c r="G11" s="53"/>
      <c r="H11" s="32"/>
      <c r="I11" s="53"/>
      <c r="J11" s="32"/>
      <c r="K11" s="53"/>
      <c r="L11" s="6"/>
      <c r="M11" s="43"/>
      <c r="P11" s="51"/>
      <c r="Q11" s="51"/>
      <c r="R11" s="52"/>
      <c r="S11" s="51"/>
    </row>
    <row r="12" spans="1:19" ht="18" hidden="1" customHeight="1" x14ac:dyDescent="0.25">
      <c r="A12" s="56"/>
      <c r="B12" s="33"/>
      <c r="C12" s="55"/>
      <c r="D12" s="54"/>
      <c r="E12" s="7"/>
      <c r="F12" s="6"/>
      <c r="G12" s="53"/>
      <c r="H12" s="32"/>
      <c r="I12" s="53"/>
      <c r="J12" s="32"/>
      <c r="K12" s="53"/>
      <c r="L12" s="6"/>
      <c r="M12" s="43"/>
      <c r="P12" s="51"/>
      <c r="Q12" s="51"/>
      <c r="R12" s="52"/>
      <c r="S12" s="51"/>
    </row>
    <row r="13" spans="1:19" ht="18" hidden="1" customHeight="1" x14ac:dyDescent="0.25">
      <c r="A13" s="56"/>
      <c r="B13" s="33"/>
      <c r="C13" s="55"/>
      <c r="D13" s="54"/>
      <c r="E13" s="7"/>
      <c r="F13" s="6"/>
      <c r="G13" s="53"/>
      <c r="H13" s="32"/>
      <c r="I13" s="53"/>
      <c r="J13" s="6"/>
      <c r="K13" s="53"/>
      <c r="L13" s="6"/>
      <c r="M13" s="43"/>
      <c r="P13" s="51"/>
      <c r="Q13" s="51"/>
      <c r="R13" s="52"/>
      <c r="S13" s="51"/>
    </row>
    <row r="14" spans="1:19" ht="18" hidden="1" customHeight="1" x14ac:dyDescent="0.25">
      <c r="A14" s="56"/>
      <c r="B14" s="33"/>
      <c r="C14" s="55"/>
      <c r="D14" s="54"/>
      <c r="E14" s="53"/>
      <c r="F14" s="6"/>
      <c r="G14" s="53"/>
      <c r="H14" s="6"/>
      <c r="I14" s="53"/>
      <c r="J14" s="6"/>
      <c r="K14" s="53"/>
      <c r="L14" s="6"/>
      <c r="M14" s="43"/>
      <c r="P14" s="51"/>
      <c r="Q14" s="51"/>
      <c r="R14" s="52"/>
      <c r="S14" s="51"/>
    </row>
    <row r="15" spans="1:19" ht="18" hidden="1" customHeight="1" x14ac:dyDescent="0.25">
      <c r="A15" s="56"/>
      <c r="B15" s="33"/>
      <c r="C15" s="55"/>
      <c r="D15" s="54"/>
      <c r="E15" s="14"/>
      <c r="F15" s="70"/>
      <c r="G15" s="53"/>
      <c r="H15" s="6"/>
      <c r="I15" s="53"/>
      <c r="J15" s="6"/>
      <c r="K15" s="53"/>
      <c r="L15" s="6"/>
      <c r="M15" s="43"/>
      <c r="O15" s="19"/>
      <c r="P15" s="51"/>
      <c r="Q15" s="51"/>
      <c r="R15" s="52"/>
      <c r="S15" s="51"/>
    </row>
    <row r="16" spans="1:19" ht="18" hidden="1" customHeight="1" x14ac:dyDescent="0.25">
      <c r="A16" s="56"/>
      <c r="B16" s="33"/>
      <c r="C16" s="55"/>
      <c r="D16" s="54"/>
      <c r="E16" s="14"/>
      <c r="F16" s="70"/>
      <c r="G16" s="53"/>
      <c r="H16" s="6"/>
      <c r="I16" s="53"/>
      <c r="J16" s="6"/>
      <c r="K16" s="53"/>
      <c r="L16" s="6"/>
      <c r="M16" s="43"/>
      <c r="P16" s="51"/>
      <c r="Q16" s="51"/>
      <c r="R16" s="52"/>
      <c r="S16" s="51"/>
    </row>
    <row r="17" spans="1:19" ht="18" hidden="1" customHeight="1" x14ac:dyDescent="0.25">
      <c r="A17" s="56"/>
      <c r="B17" s="33"/>
      <c r="C17" s="55"/>
      <c r="D17" s="54"/>
      <c r="E17" s="14"/>
      <c r="F17" s="70"/>
      <c r="G17" s="53"/>
      <c r="H17" s="6"/>
      <c r="I17" s="53"/>
      <c r="J17" s="6"/>
      <c r="K17" s="53"/>
      <c r="L17" s="6"/>
      <c r="M17" s="43"/>
      <c r="P17" s="51"/>
      <c r="Q17" s="51"/>
      <c r="R17" s="52"/>
      <c r="S17" s="51"/>
    </row>
    <row r="18" spans="1:19" ht="18" hidden="1" customHeight="1" x14ac:dyDescent="0.25">
      <c r="A18" s="56"/>
      <c r="B18" s="33"/>
      <c r="C18" s="55"/>
      <c r="D18" s="54"/>
      <c r="E18" s="14"/>
      <c r="F18" s="70"/>
      <c r="G18" s="53"/>
      <c r="H18" s="6"/>
      <c r="I18" s="53"/>
      <c r="J18" s="6"/>
      <c r="K18" s="53"/>
      <c r="L18" s="6"/>
      <c r="M18" s="43"/>
      <c r="P18" s="51"/>
      <c r="Q18" s="51"/>
      <c r="R18" s="52"/>
      <c r="S18" s="51"/>
    </row>
    <row r="19" spans="1:19" ht="18" hidden="1" customHeight="1" x14ac:dyDescent="0.25">
      <c r="A19" s="56"/>
      <c r="B19" s="33"/>
      <c r="C19" s="55"/>
      <c r="D19" s="54"/>
      <c r="E19" s="14"/>
      <c r="F19" s="68"/>
      <c r="G19" s="7"/>
      <c r="H19" s="32"/>
      <c r="I19" s="7"/>
      <c r="J19" s="32"/>
      <c r="K19" s="7"/>
      <c r="L19" s="32"/>
      <c r="M19" s="43"/>
      <c r="P19" s="51"/>
      <c r="Q19" s="51"/>
      <c r="R19" s="52"/>
      <c r="S19" s="51"/>
    </row>
    <row r="20" spans="1:19" ht="18" hidden="1" customHeight="1" x14ac:dyDescent="0.25">
      <c r="A20" s="56"/>
      <c r="B20" s="33"/>
      <c r="C20" s="55"/>
      <c r="D20" s="54"/>
      <c r="E20" s="14"/>
      <c r="F20" s="68"/>
      <c r="G20" s="7"/>
      <c r="H20" s="32"/>
      <c r="I20" s="7"/>
      <c r="J20" s="32"/>
      <c r="K20" s="7"/>
      <c r="L20" s="32"/>
      <c r="M20" s="43"/>
      <c r="P20" s="51"/>
      <c r="Q20" s="51"/>
      <c r="R20" s="52"/>
      <c r="S20" s="51"/>
    </row>
    <row r="21" spans="1:19" ht="18" hidden="1" customHeight="1" x14ac:dyDescent="0.25">
      <c r="A21" s="56"/>
      <c r="B21" s="69"/>
      <c r="C21" s="55"/>
      <c r="D21" s="54"/>
      <c r="E21" s="14"/>
      <c r="F21" s="68"/>
      <c r="G21" s="7"/>
      <c r="H21" s="32"/>
      <c r="I21" s="7"/>
      <c r="J21" s="32"/>
      <c r="K21" s="7"/>
      <c r="L21" s="32"/>
      <c r="M21" s="43"/>
      <c r="P21" s="51"/>
      <c r="Q21" s="51"/>
      <c r="R21" s="52"/>
      <c r="S21" s="51"/>
    </row>
    <row r="22" spans="1:19" ht="18" hidden="1" customHeight="1" x14ac:dyDescent="0.25">
      <c r="A22" s="11"/>
      <c r="B22" s="67"/>
      <c r="C22" s="66"/>
      <c r="D22" s="65"/>
      <c r="E22" s="7"/>
      <c r="F22" s="32"/>
      <c r="G22" s="7"/>
      <c r="H22" s="32"/>
      <c r="I22" s="7"/>
      <c r="J22" s="32"/>
      <c r="K22" s="7"/>
      <c r="L22" s="32"/>
      <c r="M22" s="43"/>
      <c r="P22" s="51"/>
      <c r="Q22" s="51"/>
      <c r="R22" s="52"/>
      <c r="S22" s="51"/>
    </row>
    <row r="23" spans="1:19" ht="19.149999999999999" hidden="1" customHeight="1" x14ac:dyDescent="0.25">
      <c r="A23" s="11"/>
      <c r="B23" s="10"/>
      <c r="C23" s="9"/>
      <c r="D23" s="8"/>
      <c r="E23" s="7"/>
      <c r="F23" s="13"/>
      <c r="G23" s="7"/>
      <c r="H23" s="32"/>
      <c r="I23" s="7"/>
      <c r="J23" s="32"/>
      <c r="K23" s="7"/>
      <c r="L23" s="32"/>
      <c r="M23" s="12"/>
    </row>
    <row r="24" spans="1:19" ht="19.149999999999999" customHeight="1" x14ac:dyDescent="0.25">
      <c r="A24" s="11"/>
      <c r="B24" s="10" t="s">
        <v>20</v>
      </c>
      <c r="C24" s="9"/>
      <c r="D24" s="81"/>
      <c r="E24" s="7">
        <v>170152</v>
      </c>
      <c r="F24" s="106"/>
      <c r="G24" s="7" t="s">
        <v>24</v>
      </c>
      <c r="H24" s="32"/>
      <c r="I24" s="7" t="s">
        <v>24</v>
      </c>
      <c r="J24" s="32"/>
      <c r="K24" s="7"/>
      <c r="L24" s="32"/>
      <c r="M24" s="12"/>
    </row>
    <row r="25" spans="1:19" ht="19.149999999999999" customHeight="1" x14ac:dyDescent="0.25">
      <c r="A25" s="11"/>
      <c r="B25" s="10" t="s">
        <v>34</v>
      </c>
      <c r="C25" s="9"/>
      <c r="D25" s="81"/>
      <c r="E25" s="7" t="s">
        <v>25</v>
      </c>
      <c r="F25" s="106"/>
      <c r="G25" s="7">
        <v>92111</v>
      </c>
      <c r="H25" s="32"/>
      <c r="I25" s="7">
        <v>123456</v>
      </c>
      <c r="J25" s="32"/>
      <c r="K25" s="7"/>
      <c r="L25" s="32"/>
      <c r="M25" s="12"/>
    </row>
    <row r="26" spans="1:19" ht="19.149999999999999" customHeight="1" x14ac:dyDescent="0.25">
      <c r="A26" s="11"/>
      <c r="B26" s="10" t="s">
        <v>35</v>
      </c>
      <c r="C26" s="9"/>
      <c r="D26" s="81"/>
      <c r="E26" s="7" t="s">
        <v>25</v>
      </c>
      <c r="F26" s="106"/>
      <c r="G26" s="7">
        <v>49565</v>
      </c>
      <c r="H26" s="32"/>
      <c r="I26" s="7">
        <v>18875</v>
      </c>
      <c r="J26" s="32"/>
      <c r="K26" s="7"/>
      <c r="L26" s="32"/>
      <c r="M26" s="12"/>
    </row>
    <row r="27" spans="1:19" ht="19.149999999999999" customHeight="1" x14ac:dyDescent="0.25">
      <c r="A27" s="11"/>
      <c r="B27" s="10" t="s">
        <v>36</v>
      </c>
      <c r="C27" s="9"/>
      <c r="D27" s="81"/>
      <c r="E27" s="7" t="s">
        <v>26</v>
      </c>
      <c r="F27" s="106">
        <v>13612</v>
      </c>
      <c r="G27" s="7">
        <v>13612</v>
      </c>
      <c r="H27" s="32"/>
      <c r="I27" s="7" t="s">
        <v>26</v>
      </c>
      <c r="J27" s="32">
        <v>13612</v>
      </c>
      <c r="K27" s="7"/>
      <c r="L27" s="32"/>
      <c r="M27" s="12"/>
    </row>
    <row r="28" spans="1:19" ht="19.149999999999999" customHeight="1" x14ac:dyDescent="0.25">
      <c r="A28" s="11"/>
      <c r="B28" s="10" t="s">
        <v>37</v>
      </c>
      <c r="C28" s="9"/>
      <c r="D28" s="81"/>
      <c r="E28" s="7"/>
      <c r="F28" s="106"/>
      <c r="G28" s="7"/>
      <c r="H28" s="32"/>
      <c r="I28" s="7"/>
      <c r="J28" s="32"/>
      <c r="K28" s="7"/>
      <c r="L28" s="32"/>
      <c r="M28" s="12"/>
    </row>
    <row r="29" spans="1:19" ht="19.149999999999999" customHeight="1" x14ac:dyDescent="0.25">
      <c r="A29" s="11"/>
      <c r="B29" s="10" t="s">
        <v>33</v>
      </c>
      <c r="C29" s="9"/>
      <c r="D29" s="81"/>
      <c r="E29" s="7" t="s">
        <v>26</v>
      </c>
      <c r="F29" s="106">
        <v>10000</v>
      </c>
      <c r="G29" s="7" t="s">
        <v>26</v>
      </c>
      <c r="H29" s="32">
        <f>F29</f>
        <v>10000</v>
      </c>
      <c r="I29" s="7" t="s">
        <v>29</v>
      </c>
      <c r="J29" s="32">
        <f>F29</f>
        <v>10000</v>
      </c>
      <c r="K29" s="7"/>
      <c r="L29" s="32"/>
      <c r="M29" s="12"/>
    </row>
    <row r="30" spans="1:19" ht="19.149999999999999" customHeight="1" x14ac:dyDescent="0.25">
      <c r="A30" s="11"/>
      <c r="B30" s="10"/>
      <c r="C30" s="9"/>
      <c r="D30" s="81"/>
      <c r="E30" s="7"/>
      <c r="F30" s="106"/>
      <c r="G30" s="7"/>
      <c r="H30" s="32"/>
      <c r="I30" s="7"/>
      <c r="J30" s="32"/>
      <c r="K30" s="7"/>
      <c r="L30" s="32"/>
      <c r="M30" s="12"/>
    </row>
    <row r="31" spans="1:19" ht="19.149999999999999" customHeight="1" x14ac:dyDescent="0.25">
      <c r="A31" s="11"/>
      <c r="B31" s="10"/>
      <c r="C31" s="9"/>
      <c r="D31" s="81"/>
      <c r="E31" s="7"/>
      <c r="F31" s="106"/>
      <c r="G31" s="7"/>
      <c r="H31" s="32"/>
      <c r="I31" s="7"/>
      <c r="J31" s="32"/>
      <c r="K31" s="7"/>
      <c r="L31" s="32"/>
      <c r="M31" s="12"/>
    </row>
    <row r="32" spans="1:19" ht="19.149999999999999" customHeight="1" x14ac:dyDescent="0.25">
      <c r="A32" s="11"/>
      <c r="B32" s="10"/>
      <c r="C32" s="9"/>
      <c r="D32" s="81"/>
      <c r="E32" s="7"/>
      <c r="F32" s="106"/>
      <c r="G32" s="7"/>
      <c r="H32" s="32"/>
      <c r="I32" s="7"/>
      <c r="J32" s="32"/>
      <c r="K32" s="7"/>
      <c r="L32" s="32"/>
      <c r="M32" s="12"/>
    </row>
    <row r="33" spans="1:21" ht="19.149999999999999" customHeight="1" x14ac:dyDescent="0.25">
      <c r="A33" s="11"/>
      <c r="B33" s="10"/>
      <c r="C33" s="9"/>
      <c r="D33" s="81"/>
      <c r="E33" s="7"/>
      <c r="F33" s="106"/>
      <c r="G33" s="7"/>
      <c r="H33" s="32"/>
      <c r="I33" s="7"/>
      <c r="J33" s="32"/>
      <c r="K33" s="7"/>
      <c r="L33" s="32"/>
      <c r="M33" s="12"/>
    </row>
    <row r="34" spans="1:21" ht="19.149999999999999" customHeight="1" x14ac:dyDescent="0.25">
      <c r="A34" s="11"/>
      <c r="B34" s="10"/>
      <c r="C34" s="9"/>
      <c r="D34" s="81"/>
      <c r="E34" s="7"/>
      <c r="F34" s="106"/>
      <c r="G34" s="7"/>
      <c r="H34" s="32"/>
      <c r="I34" s="7"/>
      <c r="J34" s="32"/>
      <c r="K34" s="7"/>
      <c r="L34" s="32"/>
      <c r="M34" s="12"/>
    </row>
    <row r="35" spans="1:21" ht="19.149999999999999" customHeight="1" x14ac:dyDescent="0.25">
      <c r="A35" s="11"/>
      <c r="B35" s="10"/>
      <c r="C35" s="9"/>
      <c r="D35" s="81"/>
      <c r="E35" s="7"/>
      <c r="F35" s="106"/>
      <c r="G35" s="7"/>
      <c r="H35" s="32"/>
      <c r="I35" s="7"/>
      <c r="J35" s="32"/>
      <c r="K35" s="7"/>
      <c r="L35" s="32"/>
      <c r="M35" s="12"/>
    </row>
    <row r="36" spans="1:21" ht="18" customHeight="1" x14ac:dyDescent="0.25">
      <c r="A36" s="56"/>
      <c r="B36" s="33"/>
      <c r="C36" s="55"/>
      <c r="D36" s="54"/>
      <c r="E36" s="53"/>
      <c r="F36" s="6"/>
      <c r="G36" s="53"/>
      <c r="H36" s="6"/>
      <c r="I36" s="53"/>
      <c r="J36" s="6"/>
      <c r="K36" s="53"/>
      <c r="L36" s="6"/>
      <c r="M36" s="43"/>
      <c r="O36" s="19"/>
      <c r="P36" s="19"/>
      <c r="Q36" s="41"/>
      <c r="R36" s="52"/>
      <c r="S36" s="51"/>
    </row>
    <row r="37" spans="1:21" ht="18" customHeight="1" thickBot="1" x14ac:dyDescent="0.3">
      <c r="A37" s="50" t="s">
        <v>0</v>
      </c>
      <c r="B37" s="49"/>
      <c r="C37" s="48">
        <v>2</v>
      </c>
      <c r="D37" s="47" t="s">
        <v>32</v>
      </c>
      <c r="E37" s="46">
        <f ca="1">2%*E38</f>
        <v>3472.4897959183677</v>
      </c>
      <c r="F37" s="46">
        <f t="shared" ref="F37:J37" ca="1" si="0">2%*F38</f>
        <v>481.87755102040813</v>
      </c>
      <c r="G37" s="46">
        <f t="shared" ca="1" si="0"/>
        <v>3169.1428571428573</v>
      </c>
      <c r="H37" s="46">
        <f t="shared" ca="1" si="0"/>
        <v>204.08163265306123</v>
      </c>
      <c r="I37" s="46">
        <f t="shared" ca="1" si="0"/>
        <v>2904.7142857142858</v>
      </c>
      <c r="J37" s="46">
        <f t="shared" ca="1" si="0"/>
        <v>481.87755102040813</v>
      </c>
      <c r="K37" s="45"/>
      <c r="L37" s="44"/>
      <c r="M37" s="43"/>
      <c r="P37" s="51"/>
      <c r="Q37" s="41"/>
      <c r="R37" s="52"/>
      <c r="S37" s="51"/>
    </row>
    <row r="38" spans="1:21" ht="18" customHeight="1" thickBot="1" x14ac:dyDescent="0.35">
      <c r="A38" s="61"/>
      <c r="B38" s="60"/>
      <c r="C38" s="59"/>
      <c r="D38" s="58"/>
      <c r="E38" s="63">
        <f t="shared" ref="E38:L38" ca="1" si="1">SUM(E8:E37)</f>
        <v>173624.48979591837</v>
      </c>
      <c r="F38" s="62">
        <f t="shared" ca="1" si="1"/>
        <v>24093.877551020407</v>
      </c>
      <c r="G38" s="63">
        <f t="shared" ca="1" si="1"/>
        <v>158457.14285714287</v>
      </c>
      <c r="H38" s="62">
        <f t="shared" ca="1" si="1"/>
        <v>10204.081632653062</v>
      </c>
      <c r="I38" s="63">
        <f t="shared" ca="1" si="1"/>
        <v>145235.71428571429</v>
      </c>
      <c r="J38" s="62">
        <f t="shared" ca="1" si="1"/>
        <v>24093.877551020407</v>
      </c>
      <c r="K38" s="63">
        <f t="shared" si="1"/>
        <v>0</v>
      </c>
      <c r="L38" s="62">
        <f t="shared" si="1"/>
        <v>0</v>
      </c>
      <c r="M38" s="42"/>
      <c r="P38" s="51"/>
      <c r="Q38" s="41"/>
      <c r="R38" s="52"/>
      <c r="S38" s="51"/>
    </row>
    <row r="39" spans="1:21" ht="18" customHeight="1" thickBot="1" x14ac:dyDescent="0.4">
      <c r="A39" s="61" t="s">
        <v>8</v>
      </c>
      <c r="B39" s="60"/>
      <c r="C39" s="59"/>
      <c r="D39" s="58"/>
      <c r="E39" s="113">
        <f ca="1">SUM(E38:F38)</f>
        <v>197718.36734693879</v>
      </c>
      <c r="F39" s="112"/>
      <c r="G39" s="113">
        <f ca="1">SUM(G38:H38)</f>
        <v>168661.22448979592</v>
      </c>
      <c r="H39" s="112"/>
      <c r="I39" s="113">
        <f ca="1">SUM(I38:J38)</f>
        <v>169329.5918367347</v>
      </c>
      <c r="J39" s="112"/>
      <c r="K39" s="113">
        <f>SUM(K38:L38)</f>
        <v>0</v>
      </c>
      <c r="L39" s="112"/>
      <c r="M39" s="57">
        <f ca="1">G39</f>
        <v>168661.22448979592</v>
      </c>
      <c r="P39" s="51"/>
      <c r="Q39" s="51"/>
      <c r="R39" s="52"/>
      <c r="S39" s="51"/>
    </row>
    <row r="40" spans="1:21" s="2" customFormat="1" ht="18" customHeight="1" x14ac:dyDescent="0.25">
      <c r="A40" s="40"/>
      <c r="B40" s="39"/>
      <c r="C40" s="38"/>
      <c r="D40" s="37"/>
      <c r="E40" s="36"/>
      <c r="F40" s="35"/>
      <c r="G40" s="36"/>
      <c r="H40" s="35"/>
      <c r="I40" s="36"/>
      <c r="J40" s="35"/>
      <c r="K40" s="36"/>
      <c r="L40" s="35"/>
      <c r="M40" s="34"/>
      <c r="N40" s="1"/>
      <c r="O40" s="1"/>
      <c r="P40" s="1"/>
      <c r="Q40" s="1"/>
      <c r="S40" s="1"/>
      <c r="T40" s="1"/>
      <c r="U40" s="1"/>
    </row>
    <row r="41" spans="1:21" s="2" customFormat="1" ht="18" customHeight="1" thickBot="1" x14ac:dyDescent="0.3">
      <c r="A41" s="31"/>
      <c r="B41" s="30"/>
      <c r="C41" s="29"/>
      <c r="D41" s="28"/>
      <c r="E41" s="27"/>
      <c r="F41" s="26"/>
      <c r="G41" s="27"/>
      <c r="H41" s="26"/>
      <c r="I41" s="27"/>
      <c r="J41" s="26"/>
      <c r="K41" s="27"/>
      <c r="L41" s="26"/>
      <c r="M41" s="25"/>
      <c r="N41" s="1"/>
      <c r="O41" s="1"/>
      <c r="P41" s="1"/>
      <c r="Q41" s="1"/>
      <c r="S41" s="1"/>
      <c r="T41" s="1"/>
      <c r="U41" s="1"/>
    </row>
    <row r="42" spans="1:21" s="2" customFormat="1" ht="18" customHeight="1" thickBot="1" x14ac:dyDescent="0.4">
      <c r="A42" s="24" t="s">
        <v>3</v>
      </c>
      <c r="B42" s="23"/>
      <c r="C42" s="22"/>
      <c r="D42" s="21"/>
      <c r="E42" s="111">
        <f ca="1">+E39</f>
        <v>197718.36734693879</v>
      </c>
      <c r="F42" s="112"/>
      <c r="G42" s="111">
        <f ca="1">G39</f>
        <v>168661.22448979592</v>
      </c>
      <c r="H42" s="112"/>
      <c r="I42" s="111">
        <f ca="1">I39</f>
        <v>169329.5918367347</v>
      </c>
      <c r="J42" s="112"/>
      <c r="K42" s="111">
        <f>K39</f>
        <v>0</v>
      </c>
      <c r="L42" s="112"/>
      <c r="M42" s="20">
        <f ca="1">SUM(M7:M40)</f>
        <v>168661.22448979592</v>
      </c>
      <c r="N42" s="1"/>
      <c r="O42" s="19"/>
      <c r="P42" s="1"/>
      <c r="Q42" s="1"/>
      <c r="S42" s="1"/>
      <c r="T42" s="1"/>
      <c r="U42" s="1"/>
    </row>
    <row r="43" spans="1:21" s="2" customFormat="1" ht="19.149999999999999" customHeight="1" x14ac:dyDescent="0.25">
      <c r="A43" s="1"/>
      <c r="B43" s="1"/>
      <c r="C43" s="18"/>
      <c r="D43" s="17"/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S43" s="1"/>
      <c r="T43" s="1"/>
      <c r="U43" s="1"/>
    </row>
    <row r="44" spans="1:21" s="2" customFormat="1" ht="19.149999999999999" customHeight="1" x14ac:dyDescent="0.25">
      <c r="A44" s="1"/>
      <c r="B44" s="1"/>
      <c r="C44" s="18"/>
      <c r="D44" s="17"/>
      <c r="E44" s="3"/>
      <c r="F44" s="3"/>
      <c r="G44" s="3"/>
      <c r="H44" s="3"/>
      <c r="I44" s="3"/>
      <c r="J44" s="3"/>
      <c r="K44" s="3"/>
      <c r="L44" s="16" t="s">
        <v>4</v>
      </c>
      <c r="M44" s="15"/>
      <c r="N44" s="1"/>
      <c r="O44" s="1"/>
      <c r="P44" s="1"/>
      <c r="Q44" s="1"/>
      <c r="S44" s="1"/>
      <c r="T44" s="1"/>
      <c r="U44" s="1"/>
    </row>
    <row r="45" spans="1:21" s="2" customFormat="1" ht="17.5" customHeight="1" x14ac:dyDescent="0.25">
      <c r="A45" s="1"/>
      <c r="B45" s="1"/>
      <c r="C45" s="5"/>
      <c r="D45" s="4"/>
      <c r="E45" s="3"/>
      <c r="F45" s="1"/>
      <c r="G45" s="3"/>
      <c r="H45" s="1"/>
      <c r="I45" s="3"/>
      <c r="J45" s="1"/>
      <c r="K45" s="1"/>
      <c r="L45" s="1"/>
      <c r="M45" s="1"/>
      <c r="N45" s="1"/>
      <c r="O45" s="1"/>
      <c r="P45" s="1"/>
      <c r="Q45" s="1"/>
      <c r="S45" s="1"/>
      <c r="T45" s="1"/>
      <c r="U45" s="1"/>
    </row>
    <row r="46" spans="1:21" s="2" customFormat="1" ht="17.5" customHeight="1" x14ac:dyDescent="0.25">
      <c r="A46" s="1"/>
      <c r="B46" s="1"/>
      <c r="C46" s="5"/>
      <c r="D46" s="4"/>
      <c r="E46" s="3"/>
      <c r="F46" s="1"/>
      <c r="G46" s="3"/>
      <c r="H46" s="1"/>
      <c r="I46" s="3"/>
      <c r="J46" s="1"/>
      <c r="K46" s="1"/>
      <c r="L46" s="1"/>
      <c r="M46" s="1"/>
      <c r="N46" s="1"/>
      <c r="O46" s="1"/>
      <c r="P46" s="1"/>
      <c r="Q46" s="1"/>
      <c r="S46" s="1"/>
      <c r="T46" s="1"/>
      <c r="U46" s="1"/>
    </row>
    <row r="47" spans="1:21" s="2" customFormat="1" ht="17.5" customHeight="1" x14ac:dyDescent="0.25">
      <c r="A47" s="1"/>
      <c r="B47" s="1"/>
      <c r="C47" s="5"/>
      <c r="D47" s="4"/>
      <c r="E47" s="3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S47" s="1"/>
      <c r="T47" s="1"/>
      <c r="U47" s="1"/>
    </row>
    <row r="48" spans="1:21" s="2" customFormat="1" ht="17.5" customHeight="1" x14ac:dyDescent="0.25">
      <c r="A48" s="1"/>
      <c r="B48" s="1"/>
      <c r="C48" s="5"/>
      <c r="D48" s="4"/>
      <c r="E48" s="3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S48" s="1"/>
      <c r="T48" s="1"/>
      <c r="U48" s="1"/>
    </row>
    <row r="49" spans="1:21" s="2" customFormat="1" ht="17.5" customHeight="1" x14ac:dyDescent="0.25">
      <c r="A49" s="1"/>
      <c r="B49" s="1"/>
      <c r="C49" s="5"/>
      <c r="D49" s="4"/>
      <c r="E49" s="3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S49" s="1"/>
      <c r="T49" s="1"/>
      <c r="U49" s="1"/>
    </row>
  </sheetData>
  <mergeCells count="12">
    <mergeCell ref="E6:F6"/>
    <mergeCell ref="G6:H6"/>
    <mergeCell ref="I6:J6"/>
    <mergeCell ref="K6:L6"/>
    <mergeCell ref="E42:F42"/>
    <mergeCell ref="G42:H42"/>
    <mergeCell ref="I42:J42"/>
    <mergeCell ref="K42:L42"/>
    <mergeCell ref="E39:F39"/>
    <mergeCell ref="G39:H39"/>
    <mergeCell ref="I39:J39"/>
    <mergeCell ref="K39:L39"/>
  </mergeCells>
  <pageMargins left="0.6" right="0.25" top="0.45" bottom="0.45" header="0.25" footer="0.25"/>
  <pageSetup scale="61" orientation="portrait" r:id="rId1"/>
  <headerFooter alignWithMargins="0">
    <oddFooter>&amp;L&amp;8&amp;Z&amp;F--&amp;A&amp;R&amp;8&amp;D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fitToPage="1"/>
  </sheetPr>
  <dimension ref="A1:U51"/>
  <sheetViews>
    <sheetView tabSelected="1" zoomScale="70" zoomScaleNormal="70" zoomScaleSheetLayoutView="85" workbookViewId="0">
      <selection activeCell="M42" sqref="M42"/>
    </sheetView>
  </sheetViews>
  <sheetFormatPr defaultColWidth="9.1796875" defaultRowHeight="12.5" x14ac:dyDescent="0.25"/>
  <cols>
    <col min="1" max="1" width="6.81640625" style="1" customWidth="1"/>
    <col min="2" max="2" width="41.7265625" style="1" customWidth="1"/>
    <col min="3" max="3" width="9.1796875" style="5" customWidth="1"/>
    <col min="4" max="4" width="5.54296875" style="4" bestFit="1" customWidth="1"/>
    <col min="5" max="5" width="10.26953125" style="3" customWidth="1"/>
    <col min="6" max="6" width="10.26953125" style="1" customWidth="1"/>
    <col min="7" max="7" width="10.26953125" style="3" customWidth="1"/>
    <col min="8" max="8" width="10.26953125" style="1" customWidth="1"/>
    <col min="9" max="9" width="10.26953125" style="3" customWidth="1"/>
    <col min="10" max="12" width="10.26953125" style="1" customWidth="1"/>
    <col min="13" max="13" width="15.7265625" style="1" customWidth="1"/>
    <col min="14" max="17" width="9.1796875" style="1"/>
    <col min="18" max="18" width="14.1796875" style="2" bestFit="1" customWidth="1"/>
    <col min="19" max="19" width="9.1796875" style="1"/>
    <col min="20" max="20" width="11.1796875" style="1" bestFit="1" customWidth="1"/>
    <col min="21" max="16384" width="9.1796875" style="1"/>
  </cols>
  <sheetData>
    <row r="1" spans="1:19" ht="20" x14ac:dyDescent="0.4">
      <c r="B1" s="107" t="s">
        <v>11</v>
      </c>
    </row>
    <row r="2" spans="1:19" ht="30" customHeight="1" x14ac:dyDescent="0.4">
      <c r="B2" s="108" t="s">
        <v>10</v>
      </c>
      <c r="C2" s="114" t="s">
        <v>30</v>
      </c>
      <c r="D2" s="115"/>
    </row>
    <row r="3" spans="1:19" ht="27.75" customHeight="1" x14ac:dyDescent="0.4">
      <c r="A3" s="91" t="s">
        <v>1</v>
      </c>
      <c r="B3" s="104">
        <v>14200</v>
      </c>
      <c r="C3" s="103"/>
      <c r="D3" s="102"/>
      <c r="E3" s="101"/>
      <c r="F3" s="100"/>
      <c r="G3" s="99"/>
      <c r="H3" s="99"/>
      <c r="I3" s="99" t="s">
        <v>2</v>
      </c>
      <c r="J3" s="105" t="s">
        <v>9</v>
      </c>
      <c r="K3" s="98"/>
      <c r="L3" s="98"/>
      <c r="M3" s="97"/>
    </row>
    <row r="4" spans="1:19" ht="23.5" customHeight="1" x14ac:dyDescent="0.35">
      <c r="A4" s="91"/>
      <c r="B4" s="91"/>
      <c r="C4" s="90"/>
      <c r="D4" s="96"/>
      <c r="E4" s="92"/>
      <c r="F4" s="95"/>
      <c r="G4" s="94"/>
      <c r="H4" s="93"/>
      <c r="I4" s="92"/>
      <c r="J4" s="92"/>
      <c r="K4" s="92"/>
      <c r="L4" s="92"/>
      <c r="M4" s="92"/>
      <c r="P4" s="51"/>
      <c r="Q4" s="51"/>
      <c r="R4" s="52"/>
      <c r="S4" s="51"/>
    </row>
    <row r="5" spans="1:19" ht="8.5" customHeight="1" thickBot="1" x14ac:dyDescent="0.4">
      <c r="A5" s="91"/>
      <c r="B5" s="91"/>
      <c r="C5" s="90"/>
      <c r="D5" s="89"/>
      <c r="E5" s="82"/>
      <c r="F5" s="51"/>
      <c r="G5" s="82"/>
      <c r="H5" s="51"/>
      <c r="I5" s="82"/>
      <c r="J5" s="51"/>
      <c r="K5" s="51"/>
      <c r="L5" s="51"/>
      <c r="M5" s="82"/>
      <c r="P5" s="51"/>
      <c r="Q5" s="51"/>
      <c r="R5" s="52"/>
      <c r="S5" s="51"/>
    </row>
    <row r="6" spans="1:19" ht="38.5" customHeight="1" thickBot="1" x14ac:dyDescent="0.3">
      <c r="A6" s="88"/>
      <c r="B6" s="87"/>
      <c r="C6" s="86"/>
      <c r="D6" s="85"/>
      <c r="E6" s="109" t="s">
        <v>13</v>
      </c>
      <c r="F6" s="110"/>
      <c r="G6" s="109" t="s">
        <v>23</v>
      </c>
      <c r="H6" s="110"/>
      <c r="I6" s="109" t="s">
        <v>28</v>
      </c>
      <c r="J6" s="110"/>
      <c r="K6" s="109"/>
      <c r="L6" s="110"/>
      <c r="M6" s="84" t="s">
        <v>5</v>
      </c>
      <c r="P6" s="51"/>
      <c r="Q6" s="51"/>
      <c r="R6" s="83"/>
      <c r="S6" s="51"/>
    </row>
    <row r="7" spans="1:19" ht="18" customHeight="1" x14ac:dyDescent="0.3">
      <c r="A7" s="80"/>
      <c r="B7" s="10"/>
      <c r="C7" s="66"/>
      <c r="D7" s="65"/>
      <c r="E7" s="79"/>
      <c r="F7" s="78"/>
      <c r="G7" s="79"/>
      <c r="H7" s="78"/>
      <c r="I7" s="79"/>
      <c r="J7" s="78"/>
      <c r="K7" s="79"/>
      <c r="L7" s="78"/>
      <c r="M7" s="77"/>
      <c r="P7" s="51"/>
      <c r="Q7" s="51"/>
      <c r="R7" s="52"/>
      <c r="S7" s="51"/>
    </row>
    <row r="8" spans="1:19" ht="18" customHeight="1" x14ac:dyDescent="0.3">
      <c r="A8" s="76" t="s">
        <v>7</v>
      </c>
      <c r="B8" s="75"/>
      <c r="C8" s="74"/>
      <c r="D8" s="73"/>
      <c r="E8" s="72"/>
      <c r="F8" s="71"/>
      <c r="G8" s="72"/>
      <c r="H8" s="71"/>
      <c r="I8" s="72"/>
      <c r="J8" s="71"/>
      <c r="K8" s="72"/>
      <c r="L8" s="71"/>
      <c r="M8" s="43"/>
      <c r="P8" s="51"/>
      <c r="Q8" s="51"/>
      <c r="R8" s="52"/>
      <c r="S8" s="51"/>
    </row>
    <row r="9" spans="1:19" ht="18" hidden="1" customHeight="1" x14ac:dyDescent="0.25">
      <c r="A9" s="56"/>
      <c r="B9" s="33"/>
      <c r="C9" s="55"/>
      <c r="D9" s="54"/>
      <c r="E9" s="7"/>
      <c r="F9" s="6"/>
      <c r="G9" s="53"/>
      <c r="H9" s="6"/>
      <c r="I9" s="53"/>
      <c r="J9" s="6"/>
      <c r="K9" s="53"/>
      <c r="L9" s="6"/>
      <c r="M9" s="43"/>
      <c r="P9" s="51"/>
      <c r="Q9" s="51"/>
      <c r="R9" s="52"/>
      <c r="S9" s="51"/>
    </row>
    <row r="10" spans="1:19" ht="18" hidden="1" customHeight="1" x14ac:dyDescent="0.25">
      <c r="A10" s="56"/>
      <c r="B10" s="33"/>
      <c r="C10" s="55"/>
      <c r="D10" s="54"/>
      <c r="E10" s="53"/>
      <c r="F10" s="6"/>
      <c r="G10" s="53"/>
      <c r="H10" s="6"/>
      <c r="I10" s="53"/>
      <c r="J10" s="6"/>
      <c r="K10" s="53"/>
      <c r="L10" s="6"/>
      <c r="M10" s="43"/>
      <c r="P10" s="51"/>
      <c r="Q10" s="51"/>
      <c r="R10" s="52"/>
      <c r="S10" s="51"/>
    </row>
    <row r="11" spans="1:19" ht="18" hidden="1" customHeight="1" x14ac:dyDescent="0.25">
      <c r="A11" s="56"/>
      <c r="B11" s="33"/>
      <c r="C11" s="55"/>
      <c r="D11" s="54"/>
      <c r="E11" s="53"/>
      <c r="F11" s="6"/>
      <c r="G11" s="53"/>
      <c r="H11" s="32"/>
      <c r="I11" s="53"/>
      <c r="J11" s="32"/>
      <c r="K11" s="53"/>
      <c r="L11" s="6"/>
      <c r="M11" s="43"/>
      <c r="P11" s="51"/>
      <c r="Q11" s="51"/>
      <c r="R11" s="52"/>
      <c r="S11" s="51"/>
    </row>
    <row r="12" spans="1:19" ht="18" hidden="1" customHeight="1" x14ac:dyDescent="0.25">
      <c r="A12" s="56"/>
      <c r="B12" s="33"/>
      <c r="C12" s="55"/>
      <c r="D12" s="54"/>
      <c r="E12" s="7"/>
      <c r="F12" s="6"/>
      <c r="G12" s="53"/>
      <c r="H12" s="32"/>
      <c r="I12" s="53"/>
      <c r="J12" s="32"/>
      <c r="K12" s="53"/>
      <c r="L12" s="6"/>
      <c r="M12" s="43"/>
      <c r="P12" s="51"/>
      <c r="Q12" s="51"/>
      <c r="R12" s="52"/>
      <c r="S12" s="51"/>
    </row>
    <row r="13" spans="1:19" ht="18" hidden="1" customHeight="1" x14ac:dyDescent="0.25">
      <c r="A13" s="56"/>
      <c r="B13" s="33"/>
      <c r="C13" s="55"/>
      <c r="D13" s="54"/>
      <c r="E13" s="7"/>
      <c r="F13" s="6"/>
      <c r="G13" s="53"/>
      <c r="H13" s="32"/>
      <c r="I13" s="53"/>
      <c r="J13" s="6"/>
      <c r="K13" s="53"/>
      <c r="L13" s="6"/>
      <c r="M13" s="43"/>
      <c r="P13" s="51"/>
      <c r="Q13" s="51"/>
      <c r="R13" s="52"/>
      <c r="S13" s="51"/>
    </row>
    <row r="14" spans="1:19" ht="18" hidden="1" customHeight="1" x14ac:dyDescent="0.25">
      <c r="A14" s="56"/>
      <c r="B14" s="33"/>
      <c r="C14" s="55"/>
      <c r="D14" s="54"/>
      <c r="E14" s="53"/>
      <c r="F14" s="6"/>
      <c r="G14" s="53"/>
      <c r="H14" s="6"/>
      <c r="I14" s="53"/>
      <c r="J14" s="6"/>
      <c r="K14" s="53"/>
      <c r="L14" s="6"/>
      <c r="M14" s="43"/>
      <c r="P14" s="51"/>
      <c r="Q14" s="51"/>
      <c r="R14" s="52"/>
      <c r="S14" s="51"/>
    </row>
    <row r="15" spans="1:19" ht="18" hidden="1" customHeight="1" x14ac:dyDescent="0.25">
      <c r="A15" s="56"/>
      <c r="B15" s="33"/>
      <c r="C15" s="55"/>
      <c r="D15" s="54"/>
      <c r="E15" s="14"/>
      <c r="F15" s="70"/>
      <c r="G15" s="53"/>
      <c r="H15" s="6"/>
      <c r="I15" s="53"/>
      <c r="J15" s="6"/>
      <c r="K15" s="53"/>
      <c r="L15" s="6"/>
      <c r="M15" s="43"/>
      <c r="O15" s="19"/>
      <c r="P15" s="51"/>
      <c r="Q15" s="51"/>
      <c r="R15" s="52"/>
      <c r="S15" s="51"/>
    </row>
    <row r="16" spans="1:19" ht="18" hidden="1" customHeight="1" x14ac:dyDescent="0.25">
      <c r="A16" s="56"/>
      <c r="B16" s="33"/>
      <c r="C16" s="55"/>
      <c r="D16" s="54"/>
      <c r="E16" s="14"/>
      <c r="F16" s="70"/>
      <c r="G16" s="53"/>
      <c r="H16" s="6"/>
      <c r="I16" s="53"/>
      <c r="J16" s="6"/>
      <c r="K16" s="53"/>
      <c r="L16" s="6"/>
      <c r="M16" s="43"/>
      <c r="P16" s="51"/>
      <c r="Q16" s="51"/>
      <c r="R16" s="52"/>
      <c r="S16" s="51"/>
    </row>
    <row r="17" spans="1:19" ht="18" hidden="1" customHeight="1" x14ac:dyDescent="0.25">
      <c r="A17" s="56"/>
      <c r="B17" s="33"/>
      <c r="C17" s="55"/>
      <c r="D17" s="54"/>
      <c r="E17" s="14"/>
      <c r="F17" s="70"/>
      <c r="G17" s="53"/>
      <c r="H17" s="6"/>
      <c r="I17" s="53"/>
      <c r="J17" s="6"/>
      <c r="K17" s="53"/>
      <c r="L17" s="6"/>
      <c r="M17" s="43"/>
      <c r="P17" s="51"/>
      <c r="Q17" s="51"/>
      <c r="R17" s="52"/>
      <c r="S17" s="51"/>
    </row>
    <row r="18" spans="1:19" ht="18" hidden="1" customHeight="1" x14ac:dyDescent="0.25">
      <c r="A18" s="56"/>
      <c r="B18" s="33"/>
      <c r="C18" s="55"/>
      <c r="D18" s="54"/>
      <c r="E18" s="14"/>
      <c r="F18" s="70"/>
      <c r="G18" s="53"/>
      <c r="H18" s="6"/>
      <c r="I18" s="53"/>
      <c r="J18" s="6"/>
      <c r="K18" s="53"/>
      <c r="L18" s="6"/>
      <c r="M18" s="43"/>
      <c r="P18" s="51"/>
      <c r="Q18" s="51"/>
      <c r="R18" s="52"/>
      <c r="S18" s="51"/>
    </row>
    <row r="19" spans="1:19" ht="18" hidden="1" customHeight="1" x14ac:dyDescent="0.25">
      <c r="A19" s="56"/>
      <c r="B19" s="33"/>
      <c r="C19" s="55"/>
      <c r="D19" s="54"/>
      <c r="E19" s="14"/>
      <c r="F19" s="68"/>
      <c r="G19" s="7"/>
      <c r="H19" s="32"/>
      <c r="I19" s="7"/>
      <c r="J19" s="32"/>
      <c r="K19" s="7"/>
      <c r="L19" s="32"/>
      <c r="M19" s="43"/>
      <c r="P19" s="51"/>
      <c r="Q19" s="51"/>
      <c r="R19" s="52"/>
      <c r="S19" s="51"/>
    </row>
    <row r="20" spans="1:19" ht="18" hidden="1" customHeight="1" x14ac:dyDescent="0.25">
      <c r="A20" s="56"/>
      <c r="B20" s="33"/>
      <c r="C20" s="55"/>
      <c r="D20" s="54"/>
      <c r="E20" s="14"/>
      <c r="F20" s="68"/>
      <c r="G20" s="7"/>
      <c r="H20" s="32"/>
      <c r="I20" s="7"/>
      <c r="J20" s="32"/>
      <c r="K20" s="7"/>
      <c r="L20" s="32"/>
      <c r="M20" s="43"/>
      <c r="P20" s="51"/>
      <c r="Q20" s="51"/>
      <c r="R20" s="52"/>
      <c r="S20" s="51"/>
    </row>
    <row r="21" spans="1:19" ht="18" hidden="1" customHeight="1" x14ac:dyDescent="0.25">
      <c r="A21" s="56"/>
      <c r="B21" s="69"/>
      <c r="C21" s="55"/>
      <c r="D21" s="54"/>
      <c r="E21" s="14"/>
      <c r="F21" s="68"/>
      <c r="G21" s="7"/>
      <c r="H21" s="32"/>
      <c r="I21" s="7"/>
      <c r="J21" s="32"/>
      <c r="K21" s="7"/>
      <c r="L21" s="32"/>
      <c r="M21" s="43"/>
      <c r="P21" s="51"/>
      <c r="Q21" s="51"/>
      <c r="R21" s="52"/>
      <c r="S21" s="51"/>
    </row>
    <row r="22" spans="1:19" ht="18" hidden="1" customHeight="1" x14ac:dyDescent="0.25">
      <c r="A22" s="11"/>
      <c r="B22" s="67"/>
      <c r="C22" s="66"/>
      <c r="D22" s="65"/>
      <c r="E22" s="7"/>
      <c r="F22" s="32"/>
      <c r="G22" s="7"/>
      <c r="H22" s="32"/>
      <c r="I22" s="7"/>
      <c r="J22" s="32"/>
      <c r="K22" s="7"/>
      <c r="L22" s="32"/>
      <c r="M22" s="43"/>
      <c r="P22" s="51"/>
      <c r="Q22" s="51"/>
      <c r="R22" s="52"/>
      <c r="S22" s="51"/>
    </row>
    <row r="23" spans="1:19" ht="19.149999999999999" hidden="1" customHeight="1" x14ac:dyDescent="0.25">
      <c r="A23" s="11"/>
      <c r="B23" s="10"/>
      <c r="C23" s="9"/>
      <c r="D23" s="8"/>
      <c r="E23" s="7"/>
      <c r="F23" s="13"/>
      <c r="G23" s="7"/>
      <c r="H23" s="32"/>
      <c r="I23" s="7"/>
      <c r="J23" s="32"/>
      <c r="K23" s="7"/>
      <c r="L23" s="32"/>
      <c r="M23" s="12"/>
    </row>
    <row r="24" spans="1:19" ht="19.149999999999999" customHeight="1" x14ac:dyDescent="0.25">
      <c r="A24" s="11"/>
      <c r="B24" s="10" t="s">
        <v>20</v>
      </c>
      <c r="C24" s="9"/>
      <c r="D24" s="81"/>
      <c r="E24" s="7">
        <v>1620244</v>
      </c>
      <c r="F24" s="106"/>
      <c r="G24" s="7" t="s">
        <v>24</v>
      </c>
      <c r="H24" s="32"/>
      <c r="I24" s="7"/>
      <c r="J24" s="32"/>
      <c r="K24" s="7"/>
      <c r="L24" s="32"/>
      <c r="M24" s="12"/>
    </row>
    <row r="25" spans="1:19" ht="19.149999999999999" customHeight="1" x14ac:dyDescent="0.25">
      <c r="A25" s="11"/>
      <c r="B25" s="10" t="s">
        <v>21</v>
      </c>
      <c r="C25" s="9"/>
      <c r="D25" s="81"/>
      <c r="E25" s="7" t="s">
        <v>24</v>
      </c>
      <c r="F25" s="106"/>
      <c r="G25" s="7">
        <v>1426856</v>
      </c>
      <c r="H25" s="32"/>
      <c r="I25" s="7">
        <f>310200+630000+645000</f>
        <v>1585200</v>
      </c>
      <c r="J25" s="32"/>
      <c r="K25" s="7"/>
      <c r="L25" s="32"/>
      <c r="M25" s="12"/>
    </row>
    <row r="26" spans="1:19" ht="19.149999999999999" customHeight="1" x14ac:dyDescent="0.25">
      <c r="A26" s="11"/>
      <c r="B26" s="10" t="s">
        <v>22</v>
      </c>
      <c r="C26" s="9"/>
      <c r="D26" s="81"/>
      <c r="E26" s="7" t="s">
        <v>24</v>
      </c>
      <c r="F26" s="106"/>
      <c r="G26" s="7">
        <v>182000</v>
      </c>
      <c r="H26" s="32"/>
      <c r="I26" s="7">
        <f>95000+90000</f>
        <v>185000</v>
      </c>
      <c r="J26" s="32"/>
      <c r="K26" s="7"/>
      <c r="L26" s="32"/>
      <c r="M26" s="12"/>
    </row>
    <row r="27" spans="1:19" ht="19.149999999999999" customHeight="1" x14ac:dyDescent="0.25">
      <c r="A27" s="11"/>
      <c r="B27" s="10"/>
      <c r="C27" s="9"/>
      <c r="D27" s="81"/>
      <c r="E27" s="7"/>
      <c r="F27" s="106"/>
      <c r="G27" s="7"/>
      <c r="H27" s="32"/>
      <c r="I27" s="7"/>
      <c r="J27" s="32"/>
      <c r="K27" s="7"/>
      <c r="L27" s="32"/>
      <c r="M27" s="12"/>
    </row>
    <row r="28" spans="1:19" ht="19.149999999999999" customHeight="1" x14ac:dyDescent="0.25">
      <c r="A28" s="11"/>
      <c r="B28" s="10"/>
      <c r="C28" s="9"/>
      <c r="D28" s="81"/>
      <c r="E28" s="7"/>
      <c r="F28" s="106"/>
      <c r="G28" s="7"/>
      <c r="H28" s="32"/>
      <c r="I28" s="7"/>
      <c r="J28" s="32"/>
      <c r="K28" s="7"/>
      <c r="L28" s="32"/>
      <c r="M28" s="12"/>
    </row>
    <row r="29" spans="1:19" ht="19.149999999999999" customHeight="1" x14ac:dyDescent="0.25">
      <c r="A29" s="11"/>
      <c r="B29" s="10"/>
      <c r="C29" s="9"/>
      <c r="D29" s="81"/>
      <c r="E29" s="7"/>
      <c r="F29" s="106"/>
      <c r="G29" s="7"/>
      <c r="H29" s="32"/>
      <c r="I29" s="7"/>
      <c r="J29" s="32"/>
      <c r="K29" s="7"/>
      <c r="L29" s="32"/>
      <c r="M29" s="12"/>
    </row>
    <row r="30" spans="1:19" ht="19.149999999999999" customHeight="1" x14ac:dyDescent="0.25">
      <c r="A30" s="11"/>
      <c r="B30" s="10"/>
      <c r="C30" s="9"/>
      <c r="D30" s="81"/>
      <c r="E30" s="7"/>
      <c r="F30" s="106"/>
      <c r="G30" s="7"/>
      <c r="H30" s="32"/>
      <c r="I30" s="7"/>
      <c r="J30" s="32"/>
      <c r="K30" s="7"/>
      <c r="L30" s="32"/>
      <c r="M30" s="12"/>
    </row>
    <row r="31" spans="1:19" ht="19.149999999999999" customHeight="1" x14ac:dyDescent="0.25">
      <c r="A31" s="11"/>
      <c r="B31" s="10" t="s">
        <v>14</v>
      </c>
      <c r="C31" s="9"/>
      <c r="D31" s="81"/>
      <c r="E31" s="7">
        <v>415000</v>
      </c>
      <c r="F31" s="106"/>
      <c r="G31" s="7">
        <v>415000</v>
      </c>
      <c r="H31" s="32"/>
      <c r="I31" s="7">
        <v>450000</v>
      </c>
      <c r="J31" s="32"/>
      <c r="K31" s="7"/>
      <c r="L31" s="32"/>
      <c r="M31" s="12"/>
    </row>
    <row r="32" spans="1:19" ht="19.149999999999999" customHeight="1" x14ac:dyDescent="0.25">
      <c r="A32" s="11"/>
      <c r="B32" s="10" t="s">
        <v>27</v>
      </c>
      <c r="C32" s="9"/>
      <c r="D32" s="81"/>
      <c r="E32" s="7" t="s">
        <v>26</v>
      </c>
      <c r="F32" s="106">
        <f>5000</f>
        <v>5000</v>
      </c>
      <c r="G32" s="7" t="s">
        <v>26</v>
      </c>
      <c r="H32" s="32">
        <f>F32</f>
        <v>5000</v>
      </c>
      <c r="I32" s="7" t="s">
        <v>26</v>
      </c>
      <c r="J32" s="32">
        <f>F32</f>
        <v>5000</v>
      </c>
      <c r="K32" s="7"/>
      <c r="L32" s="32"/>
      <c r="M32" s="12"/>
    </row>
    <row r="33" spans="1:21" ht="19.149999999999999" customHeight="1" x14ac:dyDescent="0.25">
      <c r="A33" s="11"/>
      <c r="B33" s="10" t="s">
        <v>12</v>
      </c>
      <c r="C33" s="9"/>
      <c r="D33" s="81"/>
      <c r="E33" s="7">
        <v>31000</v>
      </c>
      <c r="F33" s="106"/>
      <c r="G33" s="7" t="s">
        <v>26</v>
      </c>
      <c r="H33" s="32">
        <v>31000</v>
      </c>
      <c r="I33" s="7" t="s">
        <v>29</v>
      </c>
      <c r="J33" s="32">
        <v>31000</v>
      </c>
      <c r="K33" s="7"/>
      <c r="L33" s="32"/>
      <c r="M33" s="12"/>
    </row>
    <row r="34" spans="1:21" ht="19.149999999999999" customHeight="1" x14ac:dyDescent="0.25">
      <c r="A34" s="11"/>
      <c r="B34" s="10" t="s">
        <v>15</v>
      </c>
      <c r="C34" s="9"/>
      <c r="D34" s="81"/>
      <c r="E34" s="7" t="s">
        <v>26</v>
      </c>
      <c r="F34" s="106">
        <v>5000</v>
      </c>
      <c r="G34" s="7" t="s">
        <v>26</v>
      </c>
      <c r="H34" s="32">
        <v>5000</v>
      </c>
      <c r="I34" s="7" t="s">
        <v>26</v>
      </c>
      <c r="J34" s="32">
        <v>5000</v>
      </c>
      <c r="K34" s="7"/>
      <c r="L34" s="32"/>
      <c r="M34" s="12"/>
    </row>
    <row r="35" spans="1:21" ht="19.149999999999999" customHeight="1" x14ac:dyDescent="0.25">
      <c r="A35" s="11"/>
      <c r="B35" s="10" t="s">
        <v>16</v>
      </c>
      <c r="C35" s="9"/>
      <c r="D35" s="81"/>
      <c r="E35" s="7">
        <v>15000</v>
      </c>
      <c r="F35" s="106"/>
      <c r="G35" s="7" t="s">
        <v>26</v>
      </c>
      <c r="H35" s="32">
        <v>25000</v>
      </c>
      <c r="I35" s="7">
        <v>25000</v>
      </c>
      <c r="J35" s="32"/>
      <c r="K35" s="7"/>
      <c r="L35" s="32"/>
      <c r="M35" s="12"/>
    </row>
    <row r="36" spans="1:21" ht="19.149999999999999" customHeight="1" x14ac:dyDescent="0.25">
      <c r="A36" s="11"/>
      <c r="B36" s="10" t="s">
        <v>19</v>
      </c>
      <c r="C36" s="9"/>
      <c r="D36" s="81"/>
      <c r="E36" s="7">
        <v>10000</v>
      </c>
      <c r="F36" s="106"/>
      <c r="G36" s="7" t="s">
        <v>26</v>
      </c>
      <c r="H36" s="32">
        <v>10000</v>
      </c>
      <c r="I36" s="7" t="s">
        <v>24</v>
      </c>
      <c r="J36" s="32"/>
      <c r="K36" s="7"/>
      <c r="L36" s="32"/>
      <c r="M36" s="12"/>
    </row>
    <row r="37" spans="1:21" ht="19.149999999999999" customHeight="1" x14ac:dyDescent="0.25">
      <c r="A37" s="11"/>
      <c r="B37" s="10" t="s">
        <v>17</v>
      </c>
      <c r="C37" s="9"/>
      <c r="D37" s="81"/>
      <c r="E37" s="7" t="s">
        <v>26</v>
      </c>
      <c r="F37" s="106">
        <f>5000</f>
        <v>5000</v>
      </c>
      <c r="G37" s="7" t="s">
        <v>26</v>
      </c>
      <c r="H37" s="32">
        <f>F37</f>
        <v>5000</v>
      </c>
      <c r="I37" s="7" t="s">
        <v>24</v>
      </c>
      <c r="J37" s="32"/>
      <c r="K37" s="7"/>
      <c r="L37" s="32"/>
      <c r="M37" s="12"/>
    </row>
    <row r="38" spans="1:21" ht="18" customHeight="1" x14ac:dyDescent="0.25">
      <c r="A38" s="56"/>
      <c r="B38" s="33" t="s">
        <v>18</v>
      </c>
      <c r="C38" s="55"/>
      <c r="D38" s="54"/>
      <c r="E38" s="53" t="s">
        <v>26</v>
      </c>
      <c r="F38" s="6">
        <f>125*8*5*4</f>
        <v>20000</v>
      </c>
      <c r="G38" s="53" t="s">
        <v>26</v>
      </c>
      <c r="H38" s="6">
        <f>F38</f>
        <v>20000</v>
      </c>
      <c r="I38" s="53" t="s">
        <v>26</v>
      </c>
      <c r="J38" s="6">
        <f>F38</f>
        <v>20000</v>
      </c>
      <c r="K38" s="53"/>
      <c r="L38" s="6"/>
      <c r="M38" s="43"/>
      <c r="O38" s="19"/>
      <c r="P38" s="19"/>
      <c r="Q38" s="41"/>
      <c r="R38" s="52"/>
      <c r="S38" s="51"/>
    </row>
    <row r="39" spans="1:21" ht="18" customHeight="1" thickBot="1" x14ac:dyDescent="0.3">
      <c r="A39" s="50" t="s">
        <v>0</v>
      </c>
      <c r="B39" s="49"/>
      <c r="C39" s="48"/>
      <c r="D39" s="47"/>
      <c r="E39" s="46"/>
      <c r="F39" s="64"/>
      <c r="G39" s="45"/>
      <c r="H39" s="44"/>
      <c r="I39" s="45"/>
      <c r="J39" s="44"/>
      <c r="K39" s="45"/>
      <c r="L39" s="44"/>
      <c r="M39" s="43"/>
      <c r="P39" s="51"/>
      <c r="Q39" s="41"/>
      <c r="R39" s="52"/>
      <c r="S39" s="51"/>
    </row>
    <row r="40" spans="1:21" ht="18" customHeight="1" thickBot="1" x14ac:dyDescent="0.35">
      <c r="A40" s="61"/>
      <c r="B40" s="60"/>
      <c r="C40" s="59"/>
      <c r="D40" s="58"/>
      <c r="E40" s="63">
        <f t="shared" ref="E40:L40" si="0">SUM(E8:E39)</f>
        <v>2091244</v>
      </c>
      <c r="F40" s="62">
        <f t="shared" si="0"/>
        <v>35000</v>
      </c>
      <c r="G40" s="63">
        <f t="shared" si="0"/>
        <v>2023856</v>
      </c>
      <c r="H40" s="62">
        <f t="shared" si="0"/>
        <v>101000</v>
      </c>
      <c r="I40" s="63">
        <f t="shared" si="0"/>
        <v>2245200</v>
      </c>
      <c r="J40" s="62">
        <f t="shared" si="0"/>
        <v>61000</v>
      </c>
      <c r="K40" s="63">
        <f t="shared" si="0"/>
        <v>0</v>
      </c>
      <c r="L40" s="62">
        <f t="shared" si="0"/>
        <v>0</v>
      </c>
      <c r="M40" s="42"/>
      <c r="P40" s="51"/>
      <c r="Q40" s="41"/>
      <c r="R40" s="52"/>
      <c r="S40" s="51"/>
    </row>
    <row r="41" spans="1:21" ht="18" customHeight="1" thickBot="1" x14ac:dyDescent="0.4">
      <c r="A41" s="61" t="s">
        <v>8</v>
      </c>
      <c r="B41" s="60"/>
      <c r="C41" s="59"/>
      <c r="D41" s="58"/>
      <c r="E41" s="113">
        <f>SUM(E40:F40)</f>
        <v>2126244</v>
      </c>
      <c r="F41" s="112"/>
      <c r="G41" s="113">
        <f>SUM(G40:H40)</f>
        <v>2124856</v>
      </c>
      <c r="H41" s="112"/>
      <c r="I41" s="113">
        <f>SUM(I40:J40)</f>
        <v>2306200</v>
      </c>
      <c r="J41" s="112"/>
      <c r="K41" s="113">
        <f>SUM(K40:L40)</f>
        <v>0</v>
      </c>
      <c r="L41" s="112"/>
      <c r="M41" s="57">
        <f>G41</f>
        <v>2124856</v>
      </c>
      <c r="P41" s="51"/>
      <c r="Q41" s="51"/>
      <c r="R41" s="52"/>
      <c r="S41" s="51"/>
    </row>
    <row r="42" spans="1:21" s="2" customFormat="1" ht="18" customHeight="1" x14ac:dyDescent="0.25">
      <c r="A42" s="40"/>
      <c r="B42" s="39"/>
      <c r="C42" s="38"/>
      <c r="D42" s="37"/>
      <c r="E42" s="36"/>
      <c r="F42" s="35"/>
      <c r="G42" s="36"/>
      <c r="H42" s="35"/>
      <c r="I42" s="36"/>
      <c r="J42" s="35"/>
      <c r="K42" s="36"/>
      <c r="L42" s="35"/>
      <c r="M42" s="34"/>
      <c r="N42" s="1"/>
      <c r="O42" s="1"/>
      <c r="P42" s="1"/>
      <c r="Q42" s="1"/>
      <c r="S42" s="1"/>
      <c r="T42" s="1"/>
      <c r="U42" s="1"/>
    </row>
    <row r="43" spans="1:21" s="2" customFormat="1" ht="18" customHeight="1" thickBot="1" x14ac:dyDescent="0.3">
      <c r="A43" s="31"/>
      <c r="B43" s="30"/>
      <c r="C43" s="29"/>
      <c r="D43" s="28"/>
      <c r="E43" s="27"/>
      <c r="F43" s="26"/>
      <c r="G43" s="27"/>
      <c r="H43" s="26"/>
      <c r="I43" s="27"/>
      <c r="J43" s="26"/>
      <c r="K43" s="27"/>
      <c r="L43" s="26"/>
      <c r="M43" s="25"/>
      <c r="N43" s="1"/>
      <c r="O43" s="1"/>
      <c r="P43" s="1"/>
      <c r="Q43" s="1"/>
      <c r="S43" s="1"/>
      <c r="T43" s="1"/>
      <c r="U43" s="1"/>
    </row>
    <row r="44" spans="1:21" s="2" customFormat="1" ht="18" customHeight="1" thickBot="1" x14ac:dyDescent="0.4">
      <c r="A44" s="24" t="s">
        <v>3</v>
      </c>
      <c r="B44" s="23"/>
      <c r="C44" s="22"/>
      <c r="D44" s="21"/>
      <c r="E44" s="111">
        <f>+E41</f>
        <v>2126244</v>
      </c>
      <c r="F44" s="112"/>
      <c r="G44" s="111">
        <f>G41</f>
        <v>2124856</v>
      </c>
      <c r="H44" s="112"/>
      <c r="I44" s="111">
        <f>I41</f>
        <v>2306200</v>
      </c>
      <c r="J44" s="112"/>
      <c r="K44" s="111">
        <f>K41</f>
        <v>0</v>
      </c>
      <c r="L44" s="112"/>
      <c r="M44" s="20">
        <f>SUM(M7:M42)</f>
        <v>2124856</v>
      </c>
      <c r="N44" s="1"/>
      <c r="O44" s="19"/>
      <c r="P44" s="1"/>
      <c r="Q44" s="1"/>
      <c r="S44" s="1"/>
      <c r="T44" s="1"/>
      <c r="U44" s="1"/>
    </row>
    <row r="45" spans="1:21" s="2" customFormat="1" ht="19.149999999999999" customHeight="1" x14ac:dyDescent="0.25">
      <c r="A45" s="1"/>
      <c r="B45" s="1"/>
      <c r="C45" s="18"/>
      <c r="D45" s="17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S45" s="1"/>
      <c r="T45" s="1"/>
      <c r="U45" s="1"/>
    </row>
    <row r="46" spans="1:21" s="2" customFormat="1" ht="19.149999999999999" customHeight="1" x14ac:dyDescent="0.25">
      <c r="A46" s="1"/>
      <c r="B46" s="1"/>
      <c r="C46" s="18"/>
      <c r="D46" s="17"/>
      <c r="E46" s="3"/>
      <c r="F46" s="3"/>
      <c r="G46" s="3"/>
      <c r="H46" s="3"/>
      <c r="I46" s="3"/>
      <c r="J46" s="3"/>
      <c r="K46" s="3"/>
      <c r="L46" s="16" t="s">
        <v>4</v>
      </c>
      <c r="M46" s="15"/>
      <c r="N46" s="1"/>
      <c r="O46" s="1"/>
      <c r="P46" s="1"/>
      <c r="Q46" s="1"/>
      <c r="S46" s="1"/>
      <c r="T46" s="1"/>
      <c r="U46" s="1"/>
    </row>
    <row r="47" spans="1:21" s="2" customFormat="1" ht="17.5" customHeight="1" x14ac:dyDescent="0.25">
      <c r="A47" s="1"/>
      <c r="B47" s="1"/>
      <c r="C47" s="5"/>
      <c r="D47" s="4"/>
      <c r="E47" s="3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S47" s="1"/>
      <c r="T47" s="1"/>
      <c r="U47" s="1"/>
    </row>
    <row r="48" spans="1:21" s="2" customFormat="1" ht="17.5" customHeight="1" x14ac:dyDescent="0.25">
      <c r="A48" s="1"/>
      <c r="B48" s="1"/>
      <c r="C48" s="5"/>
      <c r="D48" s="4"/>
      <c r="E48" s="3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S48" s="1"/>
      <c r="T48" s="1"/>
      <c r="U48" s="1"/>
    </row>
    <row r="49" spans="1:21" s="2" customFormat="1" ht="17.5" customHeight="1" x14ac:dyDescent="0.25">
      <c r="A49" s="1"/>
      <c r="B49" s="1"/>
      <c r="C49" s="5"/>
      <c r="D49" s="4"/>
      <c r="E49" s="3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S49" s="1"/>
      <c r="T49" s="1"/>
      <c r="U49" s="1"/>
    </row>
    <row r="50" spans="1:21" s="2" customFormat="1" ht="17.5" customHeight="1" x14ac:dyDescent="0.25">
      <c r="A50" s="1"/>
      <c r="B50" s="1"/>
      <c r="C50" s="5"/>
      <c r="D50" s="4"/>
      <c r="E50" s="3"/>
      <c r="F50" s="1"/>
      <c r="G50" s="3"/>
      <c r="H50" s="1"/>
      <c r="I50" s="3"/>
      <c r="J50" s="1"/>
      <c r="K50" s="1"/>
      <c r="L50" s="1"/>
      <c r="M50" s="1"/>
      <c r="N50" s="1"/>
      <c r="O50" s="1"/>
      <c r="P50" s="1"/>
      <c r="Q50" s="1"/>
      <c r="S50" s="1"/>
      <c r="T50" s="1"/>
      <c r="U50" s="1"/>
    </row>
    <row r="51" spans="1:21" s="2" customFormat="1" ht="17.5" customHeight="1" x14ac:dyDescent="0.25">
      <c r="A51" s="1"/>
      <c r="B51" s="1"/>
      <c r="C51" s="5"/>
      <c r="D51" s="4"/>
      <c r="E51" s="3"/>
      <c r="F51" s="1"/>
      <c r="G51" s="3"/>
      <c r="H51" s="1"/>
      <c r="I51" s="3"/>
      <c r="J51" s="1"/>
      <c r="K51" s="1"/>
      <c r="L51" s="1"/>
      <c r="M51" s="1"/>
      <c r="N51" s="1"/>
      <c r="O51" s="1"/>
      <c r="P51" s="1"/>
      <c r="Q51" s="1"/>
      <c r="S51" s="1"/>
      <c r="T51" s="1"/>
      <c r="U51" s="1"/>
    </row>
  </sheetData>
  <mergeCells count="13">
    <mergeCell ref="C2:D2"/>
    <mergeCell ref="E44:F44"/>
    <mergeCell ref="G44:H44"/>
    <mergeCell ref="I44:J44"/>
    <mergeCell ref="K44:L44"/>
    <mergeCell ref="E6:F6"/>
    <mergeCell ref="G6:H6"/>
    <mergeCell ref="I6:J6"/>
    <mergeCell ref="K6:L6"/>
    <mergeCell ref="E41:F41"/>
    <mergeCell ref="G41:H41"/>
    <mergeCell ref="I41:J41"/>
    <mergeCell ref="K41:L41"/>
  </mergeCells>
  <pageMargins left="0.6" right="0.25" top="0.45" bottom="0.45" header="0.25" footer="0.25"/>
  <pageSetup scale="61" orientation="portrait" r:id="rId1"/>
  <headerFooter alignWithMargins="0">
    <oddFooter>&amp;L&amp;8&amp;Z&amp;F--&amp;A&amp;R&amp;8&amp;D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19407E041D843A5B3D43E52FB7093" ma:contentTypeVersion="0" ma:contentTypeDescription="Create a new document." ma:contentTypeScope="" ma:versionID="19c0ef7e9e691ae3911b946bef3cda9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94EB32-A9B9-43CE-9B77-2D6E0DCC7B5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E113AC-8488-48EF-8C0E-18522806D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0B5667B-2FB5-4501-B607-89DB10FFDF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Site Utilities</vt:lpstr>
      <vt:lpstr>Elevators</vt:lpstr>
      <vt:lpstr>Elevators!Account</vt:lpstr>
      <vt:lpstr>'Site Utilities'!Account</vt:lpstr>
      <vt:lpstr>Elevators!Bidder1</vt:lpstr>
      <vt:lpstr>'Site Utilities'!Bidder1</vt:lpstr>
      <vt:lpstr>Elevators!Bidder2</vt:lpstr>
      <vt:lpstr>'Site Utilities'!Bidder2</vt:lpstr>
      <vt:lpstr>Elevators!Bidder3</vt:lpstr>
      <vt:lpstr>'Site Utilities'!Bidder3</vt:lpstr>
      <vt:lpstr>Elevators!C_16000</vt:lpstr>
      <vt:lpstr>'Site Utilities'!C_16000</vt:lpstr>
      <vt:lpstr>Elevators!Print_Area</vt:lpstr>
      <vt:lpstr>'Site Utilities'!Print_Area</vt:lpstr>
      <vt:lpstr>Elevators!Subcontractor</vt:lpstr>
      <vt:lpstr>'Site Utilities'!Subcontractor</vt:lpstr>
      <vt:lpstr>Elevators!Subcontractor1</vt:lpstr>
      <vt:lpstr>'Site Utilities'!Subcontractor1</vt:lpstr>
      <vt:lpstr>Elevators!Trade</vt:lpstr>
      <vt:lpstr>'Site Utilities'!Trade</vt:lpstr>
    </vt:vector>
  </TitlesOfParts>
  <Company>Morley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Builders</dc:creator>
  <cp:lastModifiedBy>Diego Ramirez</cp:lastModifiedBy>
  <cp:lastPrinted>2017-12-14T22:13:11Z</cp:lastPrinted>
  <dcterms:created xsi:type="dcterms:W3CDTF">2002-08-29T23:17:18Z</dcterms:created>
  <dcterms:modified xsi:type="dcterms:W3CDTF">2018-01-05T22:01:12Z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0x01010010C19407E041D843A5B3D43E52FB7093</vt:lpwstr>
  </property>
</Properties>
</file>