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mc:AlternateContent xmlns:mc="http://schemas.openxmlformats.org/markup-compatibility/2006">
    <mc:Choice Requires="x15">
      <x15ac:absPath xmlns:x15ac="http://schemas.microsoft.com/office/spreadsheetml/2010/11/ac" url="C:\Users\phinz\Documents\2021 ASC Estimate Temp\"/>
    </mc:Choice>
  </mc:AlternateContent>
  <xr:revisionPtr revIDLastSave="1" documentId="13_ncr:1_{8690B13A-8B42-4517-92B4-C77773875686}" xr6:coauthVersionLast="47" xr6:coauthVersionMax="47" xr10:uidLastSave="{5118E8C0-C33F-45AC-A34F-518EF9D6FBD5}"/>
  <workbookProtection workbookAlgorithmName="SHA-512" workbookHashValue="R80MRDmU8+Ak+afVXOP7D1VkXtm8EgJ+iqUN+hVsSAbAJC2gj7NOQ376s+yS/MDmzW9WYCQJhg1m5FDPrJmZmw==" workbookSaltValue="KsLFA0S5GFzfGo/4alcefA==" workbookSpinCount="100000" lockStructure="1"/>
  <bookViews>
    <workbookView xWindow="-120" yWindow="-120" windowWidth="38640" windowHeight="21240" tabRatio="601" firstSheet="1" activeTab="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56" l="1"/>
  <c r="J15" i="56" s="1"/>
  <c r="K15" i="56" s="1"/>
  <c r="I41" i="56"/>
  <c r="J41" i="56" s="1"/>
  <c r="K41" i="56" s="1"/>
  <c r="I51" i="56"/>
  <c r="J51" i="56" s="1"/>
  <c r="K51" i="56" s="1"/>
  <c r="I25" i="56"/>
  <c r="J25" i="56" s="1"/>
  <c r="K25" i="56" s="1"/>
  <c r="I46" i="56"/>
  <c r="J46" i="56" s="1"/>
  <c r="K46" i="56" s="1"/>
  <c r="I20" i="56"/>
  <c r="J20" i="56" s="1"/>
  <c r="K20" i="56" s="1"/>
  <c r="I42" i="56"/>
  <c r="J42" i="56" s="1"/>
  <c r="K42" i="56" s="1"/>
  <c r="I16" i="56"/>
  <c r="J16" i="56" s="1"/>
  <c r="K16" i="56" s="1"/>
  <c r="G12" i="31" l="1"/>
  <c r="G12" i="32"/>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14"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7" i="56"/>
  <c r="K17" i="56" s="1"/>
  <c r="J18" i="56"/>
  <c r="K18" i="56" s="1"/>
  <c r="J19" i="56"/>
  <c r="K19" i="56" s="1"/>
  <c r="J21" i="56"/>
  <c r="K21" i="56" s="1"/>
  <c r="J22" i="56"/>
  <c r="K22" i="56" s="1"/>
  <c r="J23" i="56"/>
  <c r="K23" i="56" s="1"/>
  <c r="J24" i="56"/>
  <c r="K24" i="56" s="1"/>
  <c r="J26" i="56"/>
  <c r="K26" i="56" s="1"/>
  <c r="J27" i="56"/>
  <c r="K27" i="56" s="1"/>
  <c r="J14" i="56"/>
  <c r="K14" i="56" s="1"/>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38" i="51"/>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<sst xmlns="http://schemas.openxmlformats.org/spreadsheetml/2006/main" count="831" uniqueCount="339">
  <si>
    <t>Project:</t>
  </si>
  <si>
    <t>Project Name</t>
  </si>
  <si>
    <t>Owner:</t>
  </si>
  <si>
    <t xml:space="preserve">Project Owner </t>
  </si>
  <si>
    <t>Gross Building Area (SF)</t>
  </si>
  <si>
    <t>Location:</t>
  </si>
  <si>
    <t>Project City</t>
  </si>
  <si>
    <t>Site Area (SF)</t>
  </si>
  <si>
    <t>Estimate No.:</t>
  </si>
  <si>
    <t>1</t>
  </si>
  <si>
    <t>Estimator:</t>
  </si>
  <si>
    <t>Your Name(s)</t>
  </si>
  <si>
    <t>Date:</t>
  </si>
  <si>
    <t>Date</t>
  </si>
  <si>
    <t>PRELIMINARY ESTIMATE</t>
  </si>
  <si>
    <t>MARK-UP</t>
  </si>
  <si>
    <t>TOTAL</t>
  </si>
  <si>
    <t>$/GSF</t>
  </si>
  <si>
    <t>GUARANTEED MAXIMUM PRICE COMPONENTS</t>
  </si>
  <si>
    <t>SUBTOTAL</t>
  </si>
  <si>
    <t>SUBCONTRACTOR BONDS</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</si>
  <si>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</si>
  <si>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</si>
  <si>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GENERAL INSURANCE</t>
  </si>
  <si>
    <t>CONTRACTOR CONTINGENCY</t>
  </si>
  <si>
    <t>OWNER CONTINGENCY</t>
  </si>
  <si>
    <t>DESIGN FEES</t>
  </si>
  <si>
    <t>OVERHEAD &amp; PROFIT</t>
  </si>
  <si>
    <t>ADDENDUM #1</t>
  </si>
  <si>
    <t>ADDENDUM #2</t>
  </si>
  <si>
    <t>ADDENDUM #3</t>
  </si>
  <si>
    <t>ADDENDUM #4</t>
  </si>
  <si>
    <t>`</t>
  </si>
  <si>
    <t>ADDENDUM #5</t>
  </si>
  <si>
    <t>Gross Building Area (sf)</t>
  </si>
  <si>
    <t>Site Area (sf)</t>
  </si>
  <si>
    <t>A10 - FOUNDATIONS</t>
  </si>
  <si>
    <t>QTY</t>
  </si>
  <si>
    <t>UNIT</t>
  </si>
  <si>
    <t>UNIT COST</t>
  </si>
  <si>
    <t>COMMENTS</t>
  </si>
  <si>
    <t>FIELD ENGINEERING</t>
  </si>
  <si>
    <t>SF</t>
  </si>
  <si>
    <t>DEWATERING</t>
  </si>
  <si>
    <t>SHORING</t>
  </si>
  <si>
    <t>EXCAVATION</t>
  </si>
  <si>
    <t>FOOTINGS</t>
  </si>
  <si>
    <t>MAT FOUNDATION</t>
  </si>
  <si>
    <t>DEEP FOUNDATIONS</t>
  </si>
  <si>
    <t>LF</t>
  </si>
  <si>
    <t>SOG</t>
  </si>
  <si>
    <t>MISCELLANEOUS METALS</t>
  </si>
  <si>
    <t>WATERPROOFING</t>
  </si>
  <si>
    <t>B10 - SUPERSTRUCTURE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</si>
  <si>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</si>
  <si>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</si>
  <si>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</si>
  <si>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</si>
  <si>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</si>
  <si>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</si>
  <si>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</si>
  <si>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</si>
  <si>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</si>
  <si>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</si>
  <si>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</si>
  <si>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</si>
  <si>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</si>
  <si>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B20 - EXTERIOR ENCLOSURE</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</si>
  <si>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</si>
  <si>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</si>
  <si>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</si>
  <si>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</si>
  <si>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</si>
  <si>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</si>
  <si>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</si>
  <si>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</si>
  <si>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</si>
  <si>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</si>
  <si>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</si>
  <si>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</si>
  <si>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</si>
  <si>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</si>
  <si>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</si>
  <si>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</si>
  <si>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</si>
  <si>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</si>
  <si>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B30 - ROOFING</t>
  </si>
  <si>
    <t>ROOFING W/ INSULATION</t>
  </si>
  <si>
    <t>SHEET METAL</t>
  </si>
  <si>
    <t>ROOFING / PAPER / WATERPROOFING</t>
  </si>
  <si>
    <t>GRAVEL BALLAST AT MECHANICAL ROOF</t>
  </si>
  <si>
    <t>LANDSCAPING AND IRRIGATION</t>
  </si>
  <si>
    <t>PLANTERS</t>
  </si>
  <si>
    <t>VERTICAL WATERPROOFING</t>
  </si>
  <si>
    <t>HORIZONTAL WATERPROOFING</t>
  </si>
  <si>
    <t>C10 - INTERIOR CONSTRUCTION</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</si>
  <si>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</si>
  <si>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</si>
  <si>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</si>
  <si>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</si>
  <si>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</si>
  <si>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</si>
  <si>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</si>
  <si>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</si>
  <si>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</si>
  <si>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</si>
  <si>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</si>
  <si>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</si>
  <si>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</si>
  <si>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</si>
  <si>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TOILET &amp; BATH ACCESSORIES</t>
  </si>
  <si>
    <t>SIGNAGE</t>
  </si>
  <si>
    <t>SIGNAGE - CODE SIGNS</t>
  </si>
  <si>
    <t>SIGNAGE - ROOM SIGNAGE</t>
  </si>
  <si>
    <t>FIRE EXTINGUISHERS - S&amp;I</t>
  </si>
  <si>
    <t>LOCKERS</t>
  </si>
  <si>
    <t>C20 - STAIRS</t>
  </si>
  <si>
    <t>CONCRETE TREADS &amp; LANDINGS</t>
  </si>
  <si>
    <t>METAL STAIRS</t>
  </si>
  <si>
    <t>PAINTING</t>
  </si>
  <si>
    <t>MISC STAIRS ADA, NOSING, MARKING ETC</t>
  </si>
  <si>
    <t>C30 - INTERIOR FINISHES</t>
  </si>
  <si>
    <t>FLOORING</t>
  </si>
  <si>
    <t>VCT</t>
  </si>
  <si>
    <t>CARPET</t>
  </si>
  <si>
    <t>CONCRETE SEALER</t>
  </si>
  <si>
    <t>TILE</t>
  </si>
  <si>
    <t>TRAFFIC COATING (SEALER)</t>
  </si>
  <si>
    <t>TERRAZZO</t>
  </si>
  <si>
    <t>WOOD FLOORING</t>
  </si>
  <si>
    <t>WALL BASE</t>
  </si>
  <si>
    <t>GYPSUM BOARD W/ METAL FRAMING</t>
  </si>
  <si>
    <t>GYPSUM CEILING SOFFIT W/ METAL FRAMING</t>
  </si>
  <si>
    <t>ACT</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</si>
  <si>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</si>
  <si>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</si>
  <si>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</si>
  <si>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</si>
  <si>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</si>
  <si>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</si>
  <si>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</si>
  <si>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</si>
  <si>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</si>
  <si>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</si>
  <si>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</si>
  <si>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PARKING ARROWS / STRIPING</t>
  </si>
  <si>
    <t>D10 - CONVEYING</t>
  </si>
  <si>
    <t>PRICE</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</si>
  <si>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</si>
  <si>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</si>
  <si>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</si>
  <si>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</si>
  <si>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</si>
  <si>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</si>
  <si>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</si>
  <si>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</si>
  <si>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</si>
  <si>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D20 - PLUMBING</t>
  </si>
  <si>
    <t>PLUMBING - ABOVE GRADE PARKING</t>
  </si>
  <si>
    <t>PLUMBING - OFFICE</t>
  </si>
  <si>
    <t>PLUMBING - FIXTURES</t>
  </si>
  <si>
    <t>ROOF DRAINS</t>
  </si>
  <si>
    <t>SEWAGE EJECTORS</t>
  </si>
  <si>
    <t>BALCONY DRAINS</t>
  </si>
  <si>
    <t>PLUMBING - METHANE WORK FROM 6" ABOVE SLAB</t>
  </si>
  <si>
    <t>D30 - HVAC</t>
  </si>
  <si>
    <t>HVAC - ABOVE GRADE PARKING</t>
  </si>
  <si>
    <t>HVAC - OFFICE</t>
  </si>
  <si>
    <t>HVAC - METHANE WORK</t>
  </si>
  <si>
    <t>D40 - FIRE PROTECTION</t>
  </si>
  <si>
    <t>FIRE PROTECTION - ABOVE GRADE PARKING</t>
  </si>
  <si>
    <t>FIRE PROTECTION - RETAIL</t>
  </si>
  <si>
    <t>BALCONIES</t>
  </si>
  <si>
    <t>STORAGE TANK</t>
  </si>
  <si>
    <t>FIRE PUMP</t>
  </si>
  <si>
    <t>D50 - ELECTRICAL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</si>
  <si>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</si>
  <si>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</si>
  <si>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</si>
  <si>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</si>
  <si>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</si>
  <si>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</si>
  <si>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</si>
  <si>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</si>
  <si>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</si>
  <si>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</si>
  <si>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E10 - EQUIPMENT</t>
  </si>
  <si>
    <t>WINDOW WASHING EQUIPMENT</t>
  </si>
  <si>
    <t>ROOF SAFETY</t>
  </si>
  <si>
    <t>PARKING EQUIPMENT</t>
  </si>
  <si>
    <t>LOADING DOCK EQUIPMENT</t>
  </si>
  <si>
    <t>WASTE GARBAGE COMPACTOR</t>
  </si>
  <si>
    <t>APPLIANCES</t>
  </si>
  <si>
    <t>E20 - FURNISHINGS</t>
  </si>
  <si>
    <t>STONE COUNTERTOPS</t>
  </si>
  <si>
    <t>MILLWORK</t>
  </si>
  <si>
    <t>WINDOW TREATMENTS</t>
  </si>
  <si>
    <t>BIKE RACKS</t>
  </si>
  <si>
    <t>F10 - SPECIAL CONSTRUCTION</t>
  </si>
  <si>
    <t>WATER FEATURES / FOUNTAIN</t>
  </si>
  <si>
    <t>SEISMIC INSTRUMENTATION</t>
  </si>
  <si>
    <t>ROOF SPIRE</t>
  </si>
  <si>
    <t>PARKING ATTENDANT'S BOOTH</t>
  </si>
  <si>
    <t>TACTICAL PAD</t>
  </si>
  <si>
    <t>F20 - SELECTIVE DEMOLITION</t>
  </si>
  <si>
    <t>DEMO SITE &amp; TREE REMOVAL</t>
  </si>
  <si>
    <t>BUILDING DEMOLITION</t>
  </si>
  <si>
    <t>CAP AND SAFE-OFF UTILITIES</t>
  </si>
  <si>
    <t>G20 - SITEWORK</t>
  </si>
  <si>
    <t>SURVEY/FIELD ENGINEERING</t>
  </si>
  <si>
    <t>SITE UTILITIES</t>
  </si>
  <si>
    <t>STORMWATER FILTRATION SYSTEM</t>
  </si>
  <si>
    <t>AC PAVING</t>
  </si>
  <si>
    <t>SITE CONCRETE / PAVING</t>
  </si>
  <si>
    <t>SITE STAIRS</t>
  </si>
  <si>
    <t>PAVEMENT MARKINGS</t>
  </si>
  <si>
    <t>SITE FURNISHINGS</t>
  </si>
  <si>
    <t>LANDSCAPING &amp; IRRIGATION</t>
  </si>
  <si>
    <t>MISC METALS</t>
  </si>
  <si>
    <t>G70 - OFFSITE WORK</t>
  </si>
  <si>
    <t>SITE CONCRETE</t>
  </si>
  <si>
    <t>CURB AND GUTTER</t>
  </si>
  <si>
    <t>ELECTRICAL</t>
  </si>
  <si>
    <t>Z10 - GENERAL REQUIREMENTS</t>
  </si>
  <si>
    <t>PERIMETER BARRICADES</t>
  </si>
  <si>
    <t>TEMPORARY FENCING</t>
  </si>
  <si>
    <t>GATES</t>
  </si>
  <si>
    <t>LS</t>
  </si>
  <si>
    <t>MAINTAIN FENCING/BARRICADES</t>
  </si>
  <si>
    <t>MO</t>
  </si>
  <si>
    <t>SWPPP/EROSION CONTROL</t>
  </si>
  <si>
    <t>STREET SWEEPING/WASHDOWN</t>
  </si>
  <si>
    <t>WK</t>
  </si>
  <si>
    <t>PROJECT IDENTIFICATION SIGN</t>
  </si>
  <si>
    <t>PARKING - SB PERSONNEL</t>
  </si>
  <si>
    <t>TRAFFIC CONTROL - LABOR</t>
  </si>
  <si>
    <t>TRAFFIC CONTROL - CITY FEES</t>
  </si>
  <si>
    <t>EA</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</si>
  <si>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</si>
  <si>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</si>
  <si>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</si>
  <si>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</si>
  <si>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</si>
  <si>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</si>
  <si>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</si>
  <si>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</si>
  <si>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</si>
  <si>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</si>
  <si>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</si>
  <si>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</si>
  <si>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</si>
  <si>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</si>
  <si>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</si>
  <si>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</si>
  <si>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</si>
  <si>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FLR</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</si>
  <si>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</si>
  <si>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</si>
  <si>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</si>
  <si>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</si>
  <si>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</si>
  <si>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</si>
  <si>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</si>
  <si>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</si>
  <si>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</si>
  <si>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</si>
  <si>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</si>
  <si>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</si>
  <si>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</si>
  <si>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</si>
  <si>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</si>
  <si>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</si>
  <si>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</si>
  <si>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</si>
  <si>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</si>
  <si>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</si>
  <si>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</si>
  <si>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</si>
  <si>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</si>
  <si>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</si>
  <si>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</si>
  <si>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</si>
  <si>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</si>
  <si>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OPNG</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</si>
  <si>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</si>
  <si>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</si>
  <si>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</si>
  <si>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</si>
  <si>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</si>
  <si>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</si>
  <si>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</si>
  <si>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</si>
  <si>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</si>
  <si>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</si>
  <si>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</si>
  <si>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</si>
  <si>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</si>
  <si>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</si>
  <si>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</si>
  <si>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</si>
  <si>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FINAL CLEAN-UP</t>
  </si>
  <si>
    <t>MAN/MATERIAL LIFT</t>
  </si>
  <si>
    <t>Total Months of Pre-Construction</t>
  </si>
  <si>
    <t>Total Months of Construction</t>
  </si>
  <si>
    <t>Z20 - GENERAL CONDITIONS</t>
  </si>
  <si>
    <t>PRE-CONSTRUCTION</t>
  </si>
  <si>
    <t>CLASSIFICATION</t>
  </si>
  <si>
    <t>MONTHS</t>
  </si>
  <si>
    <t>% INVOLVED</t>
  </si>
  <si>
    <t>HOURLY RATE</t>
  </si>
  <si>
    <t>TOTAL HOURS</t>
  </si>
  <si>
    <t>TOTAL COST</t>
  </si>
  <si>
    <t>$/MONTH</t>
  </si>
  <si>
    <t>PROJECT EXECUTIVE</t>
  </si>
  <si>
    <t xml:space="preserve">DESIGN ARCHITECT </t>
  </si>
  <si>
    <t xml:space="preserve">DESIGN MANAGER </t>
  </si>
  <si>
    <t>SUPERINTENDENT</t>
  </si>
  <si>
    <t>PROJECT MANAGER</t>
  </si>
  <si>
    <t>SAFETY MANAGER</t>
  </si>
  <si>
    <t>PROJECT ARCHITECT</t>
  </si>
  <si>
    <t>MEP COORDINATOR</t>
  </si>
  <si>
    <t>ESTIMATOR</t>
  </si>
  <si>
    <t>ASST. PROJECT MANAGER</t>
  </si>
  <si>
    <t>ASST. SUPERINTENDENT</t>
  </si>
  <si>
    <t xml:space="preserve">REVIT MODELER </t>
  </si>
  <si>
    <t>SCHEDULER</t>
  </si>
  <si>
    <t>GENERAL FOREMAN</t>
  </si>
  <si>
    <t>PROJECT ENGINEER #1</t>
  </si>
  <si>
    <t>PROJECT ENGINEER #2</t>
  </si>
  <si>
    <t>FOREMAN - CARPENTER</t>
  </si>
  <si>
    <t>PROJECT ADMINISTRATOR</t>
  </si>
  <si>
    <t>SR. ACCOUNTANT</t>
  </si>
  <si>
    <t>GENERAL LABORER</t>
  </si>
  <si>
    <t>TOTAL STAFFING COSTS FOR PRE-CONSTRUCTION</t>
  </si>
  <si>
    <t>CONSTRUCTION SERVICES</t>
  </si>
  <si>
    <t>PROJECT ENGINEER</t>
  </si>
  <si>
    <t>TOTAL STAFFING COSTS FOR CONSTRUCTION</t>
  </si>
  <si>
    <t>TOTAL GENERAL CONDITIONS</t>
  </si>
  <si>
    <t>Your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</si>
</sst>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1">
    <font>
      <sz val="10"/>
      <name val="Arial"/>
    </font>
    <font>
      <sz val="10"/>
      <name val="Arial"/>
      <family val="2"/>
    </font>
    <font>
      <sz val="10"/>
      <color indexed="12"/>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7" fillId="0" borderId="0" applyFont="0" applyFill="0" applyBorder="0" applyAlignment="0" applyProtection="0"/>
    <xf numFmtId="44" fontId="1" fillId="0" borderId="0" applyFont="0" applyFill="0" applyBorder="0" applyAlignment="0" applyProtection="0"/>
    <xf numFmtId="166" fontId="7" fillId="0" borderId="0" applyFont="0" applyFill="0" applyBorder="0" applyAlignment="0" applyProtection="0"/>
    <xf numFmtId="0" fontId="7" fillId="0" borderId="0" applyFont="0" applyFill="0" applyBorder="0" applyAlignment="0" applyProtection="0"/>
    <xf numFmtId="0" fontId="6" fillId="0" borderId="0"/>
    <xf numFmtId="0" fontId="1" fillId="0" borderId="0"/>
    <xf numFmtId="0" fontId="1" fillId="0" borderId="0"/>
    <xf numFmtId="43" fontId="28" fillId="0" borderId="0" applyFont="0" applyFill="0" applyBorder="0" applyAlignment="0" applyProtection="0"/>
  </cellStyleXfs>
  <cellXfs count="341">
    <xf numFmtId="0" fontId="0" fillId="0" borderId="0" xfId="0"/>
    <xf numFmtId="0" fontId="8" fillId="0" borderId="0" xfId="6" applyFont="1" applyProtection="1">
      <protection locked="0"/>
    </xf>
    <xf numFmtId="0" fontId="8" fillId="0" borderId="0" xfId="6" applyFont="1"/>
    <xf numFmtId="0" fontId="10" fillId="0" borderId="0" xfId="6" applyFont="1"/>
    <xf numFmtId="0" fontId="12" fillId="0" borderId="0" xfId="5" applyFont="1"/>
    <xf numFmtId="3" fontId="8" fillId="0" borderId="0" xfId="6" applyNumberFormat="1" applyFont="1" applyAlignment="1">
      <alignment horizontal="right"/>
    </xf>
    <xf numFmtId="2" fontId="8" fillId="0" borderId="0" xfId="6" applyNumberFormat="1" applyFont="1" applyAlignment="1">
      <alignment horizontal="right"/>
    </xf>
    <xf numFmtId="3" fontId="8" fillId="0" borderId="0" xfId="6" applyNumberFormat="1" applyFont="1" applyProtection="1">
      <protection locked="0"/>
    </xf>
    <xf numFmtId="2" fontId="8" fillId="0" borderId="0" xfId="6" applyNumberFormat="1" applyFont="1" applyAlignment="1" applyProtection="1">
      <alignment horizontal="right"/>
      <protection locked="0"/>
    </xf>
    <xf numFmtId="3" fontId="2" fillId="0" borderId="0" xfId="6" applyNumberFormat="1" applyFont="1" applyAlignment="1">
      <alignment horizontal="right" vertical="center"/>
    </xf>
    <xf numFmtId="3" fontId="4" fillId="0" borderId="0" xfId="6" applyNumberFormat="1" applyFont="1" applyAlignment="1">
      <alignment horizontal="right" vertical="center"/>
    </xf>
    <xf numFmtId="0" fontId="17" fillId="0" borderId="0" xfId="6" applyFont="1"/>
    <xf numFmtId="167" fontId="4" fillId="0" borderId="0" xfId="2" applyNumberFormat="1" applyFont="1" applyFill="1" applyBorder="1" applyAlignment="1">
      <alignment horizontal="right"/>
    </xf>
    <xf numFmtId="3" fontId="4" fillId="0" borderId="1" xfId="6" applyNumberFormat="1" applyFont="1" applyBorder="1" applyProtection="1">
      <protection locked="0"/>
    </xf>
    <xf numFmtId="0" fontId="18" fillId="0" borderId="0" xfId="6" applyFont="1"/>
    <xf numFmtId="3" fontId="4" fillId="0" borderId="0" xfId="6" applyNumberFormat="1" applyFont="1" applyProtection="1">
      <protection locked="0"/>
    </xf>
    <xf numFmtId="167" fontId="4" fillId="0" borderId="2" xfId="2" applyNumberFormat="1" applyFont="1" applyFill="1" applyBorder="1" applyProtection="1">
      <protection locked="0"/>
    </xf>
    <xf numFmtId="44" fontId="4" fillId="0" borderId="3" xfId="2" applyFont="1" applyFill="1" applyBorder="1" applyAlignment="1">
      <alignment horizontal="right"/>
    </xf>
    <xf numFmtId="167" fontId="4" fillId="0" borderId="0" xfId="2" applyNumberFormat="1" applyFont="1" applyFill="1" applyBorder="1" applyProtection="1">
      <protection locked="0"/>
    </xf>
    <xf numFmtId="3" fontId="17" fillId="0" borderId="0" xfId="6" applyNumberFormat="1" applyFont="1" applyProtection="1">
      <protection locked="0"/>
    </xf>
    <xf numFmtId="3" fontId="17" fillId="0" borderId="0" xfId="6" applyNumberFormat="1" applyFont="1" applyAlignment="1">
      <alignment horizontal="right"/>
    </xf>
    <xf numFmtId="2" fontId="17" fillId="0" borderId="0" xfId="6" applyNumberFormat="1" applyFont="1" applyAlignment="1">
      <alignment horizontal="right"/>
    </xf>
    <xf numFmtId="10" fontId="2" fillId="0" borderId="0" xfId="6" applyNumberFormat="1" applyFont="1" applyAlignment="1" applyProtection="1">
      <alignment horizontal="right"/>
      <protection locked="0"/>
    </xf>
    <xf numFmtId="165" fontId="17" fillId="0" borderId="0" xfId="6" applyNumberFormat="1" applyFont="1" applyAlignment="1" applyProtection="1">
      <alignment horizontal="center"/>
      <protection locked="0"/>
    </xf>
    <xf numFmtId="2" fontId="17" fillId="0" borderId="0" xfId="6" applyNumberFormat="1" applyFont="1" applyAlignment="1" applyProtection="1">
      <alignment horizontal="right"/>
      <protection locked="0"/>
    </xf>
    <xf numFmtId="0" fontId="17" fillId="0" borderId="0" xfId="6" applyFont="1" applyProtection="1">
      <protection locked="0"/>
    </xf>
    <xf numFmtId="0" fontId="4" fillId="0" borderId="1" xfId="6" applyFont="1" applyBorder="1" applyAlignment="1" applyProtection="1">
      <alignment horizontal="left"/>
      <protection locked="0"/>
    </xf>
    <xf numFmtId="37" fontId="17" fillId="0" borderId="0" xfId="2" applyNumberFormat="1" applyFont="1" applyFill="1" applyBorder="1" applyAlignment="1" applyProtection="1">
      <alignment horizontal="right"/>
      <protection locked="0"/>
    </xf>
    <xf numFmtId="0" fontId="4" fillId="0" borderId="1" xfId="6" applyFont="1" applyBorder="1" applyProtection="1">
      <protection locked="0"/>
    </xf>
    <xf numFmtId="0" fontId="4" fillId="0" borderId="0" xfId="6" applyFont="1" applyProtection="1">
      <protection locked="0"/>
    </xf>
    <xf numFmtId="37" fontId="4" fillId="0" borderId="0" xfId="6" applyNumberFormat="1" applyFont="1" applyProtection="1">
      <protection locked="0"/>
    </xf>
    <xf numFmtId="0" fontId="4" fillId="0" borderId="1" xfId="7" applyFont="1" applyBorder="1" applyProtection="1">
      <protection locked="0"/>
    </xf>
    <xf numFmtId="0" fontId="4" fillId="0" borderId="0" xfId="7" applyFont="1" applyProtection="1">
      <protection locked="0"/>
    </xf>
    <xf numFmtId="37" fontId="4" fillId="0" borderId="0" xfId="7" applyNumberFormat="1" applyFont="1" applyProtection="1">
      <protection locked="0"/>
    </xf>
    <xf numFmtId="37" fontId="4" fillId="0" borderId="4" xfId="6" applyNumberFormat="1" applyFont="1" applyBorder="1" applyProtection="1">
      <protection locked="0"/>
    </xf>
    <xf numFmtId="37" fontId="4" fillId="0" borderId="4" xfId="7" applyNumberFormat="1" applyFont="1" applyBorder="1" applyProtection="1">
      <protection locked="0"/>
    </xf>
    <xf numFmtId="3" fontId="4" fillId="0" borderId="2" xfId="7" applyNumberFormat="1" applyFont="1" applyBorder="1"/>
    <xf numFmtId="10" fontId="2" fillId="0" borderId="0" xfId="6" applyNumberFormat="1" applyFont="1" applyProtection="1">
      <protection locked="0"/>
    </xf>
    <xf numFmtId="44" fontId="2" fillId="0" borderId="1" xfId="2"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37" fontId="4" fillId="0" borderId="5" xfId="6" applyNumberFormat="1" applyFont="1" applyBorder="1" applyProtection="1">
      <protection locked="0"/>
    </xf>
    <xf numFmtId="37" fontId="4" fillId="0" borderId="5" xfId="7" applyNumberFormat="1" applyFont="1" applyBorder="1" applyProtection="1">
      <protection locked="0"/>
    </xf>
    <xf numFmtId="44" fontId="4" fillId="0" borderId="1" xfId="2" applyFont="1" applyFill="1" applyBorder="1" applyProtection="1">
      <protection locked="0"/>
    </xf>
    <xf numFmtId="0" fontId="2" fillId="0" borderId="0" xfId="6" applyFont="1" applyProtection="1">
      <protection locked="0"/>
    </xf>
    <xf numFmtId="37" fontId="4" fillId="0" borderId="0" xfId="2" applyNumberFormat="1" applyFont="1" applyFill="1" applyBorder="1" applyProtection="1">
      <protection locked="0"/>
    </xf>
    <xf numFmtId="3" fontId="4" fillId="0" borderId="0" xfId="6" applyNumberFormat="1" applyFont="1" applyAlignment="1">
      <alignment horizontal="right"/>
    </xf>
    <xf numFmtId="3" fontId="15" fillId="0" borderId="0" xfId="6" applyNumberFormat="1" applyFont="1" applyAlignment="1">
      <alignment horizontal="right" vertical="center"/>
    </xf>
    <xf numFmtId="44" fontId="4" fillId="0" borderId="0" xfId="2" applyFont="1" applyFill="1" applyBorder="1" applyAlignment="1">
      <alignment horizontal="right"/>
    </xf>
    <xf numFmtId="3" fontId="5" fillId="0" borderId="8" xfId="6" applyNumberFormat="1" applyFont="1" applyBorder="1" applyAlignment="1" applyProtection="1">
      <alignment horizontal="center"/>
      <protection locked="0"/>
    </xf>
    <xf numFmtId="165" fontId="5" fillId="0" borderId="8" xfId="6" applyNumberFormat="1" applyFont="1" applyBorder="1" applyAlignment="1" applyProtection="1">
      <alignment horizontal="center"/>
      <protection locked="0"/>
    </xf>
    <xf numFmtId="167" fontId="5" fillId="0" borderId="8" xfId="2" applyNumberFormat="1" applyFont="1" applyFill="1" applyBorder="1" applyAlignment="1">
      <alignment horizontal="center"/>
    </xf>
    <xf numFmtId="44" fontId="19" fillId="0" borderId="9" xfId="2" applyFont="1" applyFill="1" applyBorder="1" applyAlignment="1">
      <alignment horizontal="right"/>
    </xf>
    <xf numFmtId="37" fontId="17" fillId="0" borderId="10" xfId="2" applyNumberFormat="1" applyFont="1" applyFill="1" applyBorder="1" applyAlignment="1" applyProtection="1">
      <alignment horizontal="right"/>
      <protection locked="0"/>
    </xf>
    <xf numFmtId="37" fontId="17" fillId="0" borderId="10" xfId="6" applyNumberFormat="1" applyFont="1" applyBorder="1" applyProtection="1">
      <protection locked="0"/>
    </xf>
    <xf numFmtId="3" fontId="17" fillId="0" borderId="11" xfId="6" applyNumberFormat="1" applyFont="1" applyBorder="1" applyProtection="1">
      <protection locked="0"/>
    </xf>
    <xf numFmtId="167" fontId="4" fillId="0" borderId="10" xfId="2" applyNumberFormat="1" applyFont="1" applyFill="1" applyBorder="1" applyAlignment="1">
      <alignment horizontal="right"/>
    </xf>
    <xf numFmtId="44" fontId="4" fillId="0" borderId="10" xfId="2" applyFont="1" applyFill="1" applyBorder="1" applyAlignment="1">
      <alignment horizontal="right"/>
    </xf>
    <xf numFmtId="44" fontId="17" fillId="0" borderId="12" xfId="2" applyFont="1" applyFill="1" applyBorder="1" applyAlignment="1">
      <alignment horizontal="right"/>
    </xf>
    <xf numFmtId="37" fontId="17" fillId="0" borderId="0" xfId="6" applyNumberFormat="1" applyFont="1" applyProtection="1">
      <protection locked="0"/>
    </xf>
    <xf numFmtId="167" fontId="17" fillId="0" borderId="0" xfId="2" applyNumberFormat="1" applyFont="1" applyFill="1" applyBorder="1" applyAlignment="1">
      <alignment horizontal="right"/>
    </xf>
    <xf numFmtId="44" fontId="17" fillId="0" borderId="0" xfId="2" applyFont="1" applyFill="1" applyBorder="1" applyAlignment="1">
      <alignment horizontal="right"/>
    </xf>
    <xf numFmtId="165" fontId="17" fillId="0" borderId="0" xfId="6" applyNumberFormat="1" applyFont="1" applyProtection="1">
      <protection locked="0"/>
    </xf>
    <xf numFmtId="165" fontId="3" fillId="0" borderId="8" xfId="6" applyNumberFormat="1" applyFont="1" applyBorder="1" applyProtection="1">
      <protection locked="0"/>
    </xf>
    <xf numFmtId="0" fontId="17" fillId="0" borderId="11" xfId="6" applyFont="1" applyBorder="1" applyProtection="1">
      <protection locked="0"/>
    </xf>
    <xf numFmtId="0" fontId="5" fillId="0" borderId="10" xfId="6" applyFont="1" applyBorder="1" applyProtection="1">
      <protection locked="0"/>
    </xf>
    <xf numFmtId="0" fontId="19" fillId="0" borderId="0" xfId="6" applyFont="1" applyProtection="1">
      <protection locked="0"/>
    </xf>
    <xf numFmtId="165" fontId="18" fillId="0" borderId="8" xfId="6" applyNumberFormat="1" applyFont="1" applyBorder="1" applyProtection="1">
      <protection locked="0"/>
    </xf>
    <xf numFmtId="37" fontId="5" fillId="0" borderId="8" xfId="6" applyNumberFormat="1" applyFont="1" applyBorder="1" applyAlignment="1" applyProtection="1">
      <alignment horizontal="center"/>
      <protection locked="0"/>
    </xf>
    <xf numFmtId="165" fontId="3" fillId="0" borderId="8" xfId="6" applyNumberFormat="1" applyFont="1" applyBorder="1" applyAlignment="1" applyProtection="1">
      <alignment horizontal="center"/>
      <protection locked="0"/>
    </xf>
    <xf numFmtId="49" fontId="8" fillId="0" borderId="0" xfId="6" applyNumberFormat="1" applyFont="1" applyAlignment="1">
      <alignment horizontal="right"/>
    </xf>
    <xf numFmtId="0" fontId="9" fillId="0" borderId="0" xfId="6" applyFont="1" applyProtection="1">
      <protection locked="0"/>
    </xf>
    <xf numFmtId="2" fontId="4" fillId="0" borderId="0" xfId="6" applyNumberFormat="1" applyFont="1" applyAlignment="1" applyProtection="1">
      <alignment horizontal="right"/>
      <protection locked="0"/>
    </xf>
    <xf numFmtId="0" fontId="13" fillId="0" borderId="0" xfId="6" applyFont="1" applyAlignment="1" applyProtection="1">
      <alignment horizontal="left"/>
      <protection locked="0"/>
    </xf>
    <xf numFmtId="164" fontId="4" fillId="0" borderId="0" xfId="6" applyNumberFormat="1" applyFont="1" applyAlignment="1" applyProtection="1">
      <alignment horizontal="left"/>
      <protection locked="0"/>
    </xf>
    <xf numFmtId="0" fontId="8" fillId="0" borderId="0" xfId="6" applyFont="1" applyAlignment="1">
      <alignment vertical="center"/>
    </xf>
    <xf numFmtId="49" fontId="16" fillId="0" borderId="0" xfId="6" applyNumberFormat="1" applyFont="1" applyAlignment="1" applyProtection="1">
      <alignment horizontal="left"/>
      <protection locked="0"/>
    </xf>
    <xf numFmtId="0" fontId="11" fillId="0" borderId="0" xfId="6" applyFont="1" applyProtection="1">
      <protection locked="0"/>
    </xf>
    <xf numFmtId="0" fontId="3" fillId="0" borderId="0" xfId="6" applyFont="1" applyProtection="1">
      <protection locked="0"/>
    </xf>
    <xf numFmtId="2" fontId="5" fillId="0" borderId="0" xfId="6" applyNumberFormat="1" applyFont="1" applyAlignment="1" applyProtection="1">
      <alignment horizontal="right"/>
      <protection locked="0"/>
    </xf>
    <xf numFmtId="3" fontId="5" fillId="0" borderId="0" xfId="6" applyNumberFormat="1" applyFont="1" applyAlignment="1">
      <alignment horizontal="right"/>
    </xf>
    <xf numFmtId="167" fontId="4" fillId="0" borderId="0" xfId="2" applyNumberFormat="1" applyFont="1" applyFill="1" applyBorder="1" applyAlignment="1" applyProtection="1">
      <alignment horizontal="left"/>
      <protection locked="0"/>
    </xf>
    <xf numFmtId="3" fontId="8" fillId="0" borderId="0" xfId="6" applyNumberFormat="1" applyFont="1"/>
    <xf numFmtId="2" fontId="8" fillId="0" borderId="0" xfId="6" applyNumberFormat="1" applyFont="1"/>
    <xf numFmtId="0" fontId="8" fillId="0" borderId="0" xfId="6" quotePrefix="1" applyFont="1"/>
    <xf numFmtId="10" fontId="4" fillId="0" borderId="0" xfId="6" applyNumberFormat="1" applyFont="1" applyProtection="1">
      <protection locked="0"/>
    </xf>
    <xf numFmtId="44" fontId="4" fillId="0" borderId="23" xfId="2" applyFont="1" applyFill="1" applyBorder="1" applyAlignment="1">
      <alignment horizontal="right"/>
    </xf>
    <xf numFmtId="44" fontId="17" fillId="0" borderId="23" xfId="2" applyFont="1" applyFill="1" applyBorder="1" applyAlignment="1">
      <alignment horizontal="right"/>
    </xf>
    <xf numFmtId="44" fontId="17" fillId="0" borderId="23" xfId="2" applyFont="1" applyFill="1" applyBorder="1" applyAlignment="1">
      <alignment horizontal="left"/>
    </xf>
    <xf numFmtId="2" fontId="5" fillId="0" borderId="0" xfId="6" applyNumberFormat="1" applyFont="1" applyAlignment="1">
      <alignment horizontal="right"/>
    </xf>
    <xf numFmtId="0" fontId="5" fillId="0" borderId="0" xfId="6" applyFont="1" applyAlignment="1" applyProtection="1">
      <alignment horizontal="right"/>
      <protection locked="0"/>
    </xf>
    <xf numFmtId="0" fontId="17" fillId="0" borderId="0" xfId="6" applyFont="1" applyAlignment="1">
      <alignment vertical="center"/>
    </xf>
    <xf numFmtId="2" fontId="4" fillId="0" borderId="0" xfId="6" applyNumberFormat="1" applyFont="1" applyAlignment="1">
      <alignment horizontal="left" vertical="center"/>
    </xf>
    <xf numFmtId="2" fontId="12" fillId="0" borderId="0" xfId="6" applyNumberFormat="1" applyFont="1" applyAlignment="1">
      <alignment vertical="center"/>
    </xf>
    <xf numFmtId="2" fontId="8" fillId="0" borderId="0" xfId="6" applyNumberFormat="1" applyFont="1" applyAlignment="1">
      <alignment vertical="center"/>
    </xf>
    <xf numFmtId="3" fontId="4" fillId="0" borderId="0" xfId="6" applyNumberFormat="1" applyFont="1" applyAlignment="1" applyProtection="1">
      <alignment horizontal="left"/>
      <protection locked="0"/>
    </xf>
    <xf numFmtId="3" fontId="16" fillId="0" borderId="0" xfId="6" applyNumberFormat="1" applyFont="1" applyAlignment="1">
      <alignment horizontal="right"/>
    </xf>
    <xf numFmtId="2" fontId="16" fillId="0" borderId="0" xfId="6" quotePrefix="1" applyNumberFormat="1" applyFont="1" applyAlignment="1">
      <alignment horizontal="center"/>
    </xf>
    <xf numFmtId="2" fontId="16" fillId="0" borderId="0" xfId="6" applyNumberFormat="1" applyFont="1" applyAlignment="1" applyProtection="1">
      <alignment horizontal="center"/>
      <protection locked="0"/>
    </xf>
    <xf numFmtId="2" fontId="3" fillId="0" borderId="0" xfId="6" applyNumberFormat="1" applyFont="1" applyAlignment="1">
      <alignment horizontal="left" vertical="center"/>
    </xf>
    <xf numFmtId="0" fontId="16" fillId="0" borderId="25" xfId="6" applyFont="1" applyBorder="1" applyProtection="1">
      <protection locked="0"/>
    </xf>
    <xf numFmtId="0" fontId="5" fillId="0" borderId="0" xfId="6" applyFont="1" applyProtection="1">
      <protection locked="0"/>
    </xf>
    <xf numFmtId="0" fontId="16" fillId="0" borderId="0" xfId="6" applyFont="1" applyProtection="1">
      <protection locked="0"/>
    </xf>
    <xf numFmtId="2" fontId="4" fillId="0" borderId="0" xfId="6" applyNumberFormat="1" applyFont="1" applyAlignment="1">
      <alignment horizontal="right"/>
    </xf>
    <xf numFmtId="0" fontId="4" fillId="0" borderId="0" xfId="6" applyFont="1" applyAlignment="1" applyProtection="1">
      <alignment horizontal="left"/>
      <protection locked="0"/>
    </xf>
    <xf numFmtId="165" fontId="3" fillId="0" borderId="0" xfId="6" applyNumberFormat="1" applyFont="1" applyProtection="1">
      <protection locked="0"/>
    </xf>
    <xf numFmtId="3" fontId="5" fillId="0" borderId="0" xfId="6" applyNumberFormat="1" applyFont="1" applyAlignment="1" applyProtection="1">
      <alignment horizontal="center"/>
      <protection locked="0"/>
    </xf>
    <xf numFmtId="165" fontId="5" fillId="0" borderId="0" xfId="6" applyNumberFormat="1" applyFont="1" applyAlignment="1" applyProtection="1">
      <alignment horizontal="center"/>
      <protection locked="0"/>
    </xf>
    <xf numFmtId="167" fontId="5" fillId="0" borderId="0" xfId="2" applyNumberFormat="1" applyFont="1" applyFill="1" applyBorder="1" applyAlignment="1">
      <alignment horizontal="center"/>
    </xf>
    <xf numFmtId="44" fontId="19" fillId="0" borderId="0" xfId="2" applyFont="1" applyFill="1" applyBorder="1" applyAlignment="1">
      <alignment horizontal="right"/>
    </xf>
    <xf numFmtId="44" fontId="2" fillId="0" borderId="0" xfId="2" applyFont="1" applyFill="1" applyBorder="1" applyProtection="1">
      <protection locked="0"/>
    </xf>
    <xf numFmtId="44" fontId="17" fillId="0" borderId="0" xfId="2" applyFont="1" applyFill="1" applyBorder="1" applyAlignment="1">
      <alignment horizontal="left"/>
    </xf>
    <xf numFmtId="165" fontId="18" fillId="0" borderId="0" xfId="6" applyNumberFormat="1" applyFont="1" applyProtection="1">
      <protection locked="0"/>
    </xf>
    <xf numFmtId="3" fontId="4" fillId="0" borderId="0" xfId="7" applyNumberFormat="1" applyFont="1"/>
    <xf numFmtId="37" fontId="5" fillId="0" borderId="0" xfId="6" applyNumberFormat="1" applyFont="1" applyAlignment="1" applyProtection="1">
      <alignment horizontal="center"/>
      <protection locked="0"/>
    </xf>
    <xf numFmtId="44" fontId="4" fillId="0" borderId="0" xfId="2" applyFont="1" applyFill="1" applyBorder="1" applyProtection="1">
      <protection locked="0"/>
    </xf>
    <xf numFmtId="165" fontId="3" fillId="0" borderId="0" xfId="6" applyNumberFormat="1" applyFont="1" applyAlignment="1" applyProtection="1">
      <alignment horizontal="center"/>
      <protection locked="0"/>
    </xf>
    <xf numFmtId="2" fontId="4" fillId="0" borderId="0" xfId="6" applyNumberFormat="1" applyFont="1" applyProtection="1">
      <protection locked="0"/>
    </xf>
    <xf numFmtId="0" fontId="4" fillId="0" borderId="0" xfId="6" applyFont="1" applyAlignment="1">
      <alignment horizontal="right"/>
    </xf>
    <xf numFmtId="0" fontId="20" fillId="0" borderId="26" xfId="6" applyFont="1" applyBorder="1" applyAlignment="1">
      <alignment horizontal="right" vertical="center"/>
    </xf>
    <xf numFmtId="0" fontId="3" fillId="0" borderId="0" xfId="6" applyFont="1" applyAlignment="1">
      <alignment horizontal="left" vertical="center"/>
    </xf>
    <xf numFmtId="0" fontId="15" fillId="0" borderId="0" xfId="6" applyFont="1" applyAlignment="1">
      <alignment horizontal="right" vertical="center"/>
    </xf>
    <xf numFmtId="0" fontId="12" fillId="0" borderId="0" xfId="6" applyFont="1" applyAlignment="1">
      <alignment vertical="center"/>
    </xf>
    <xf numFmtId="0" fontId="4" fillId="0" borderId="0" xfId="6" applyFont="1" applyAlignment="1">
      <alignment horizontal="left" vertical="center"/>
    </xf>
    <xf numFmtId="0" fontId="4" fillId="0" borderId="0" xfId="6" applyFont="1" applyAlignment="1">
      <alignment horizontal="right" vertical="center"/>
    </xf>
    <xf numFmtId="0" fontId="2" fillId="0" borderId="0" xfId="6" applyFont="1" applyAlignment="1">
      <alignment horizontal="right" vertical="center"/>
    </xf>
    <xf numFmtId="3" fontId="20" fillId="0" borderId="0" xfId="6" applyNumberFormat="1" applyFont="1" applyAlignment="1">
      <alignment horizontal="right" vertical="center"/>
    </xf>
    <xf numFmtId="0" fontId="14" fillId="0" borderId="0" xfId="6" applyFont="1" applyProtection="1">
      <protection locked="0"/>
    </xf>
    <xf numFmtId="2" fontId="3" fillId="0" borderId="0" xfId="6" applyNumberFormat="1" applyFont="1" applyAlignment="1" applyProtection="1">
      <alignment horizontal="right"/>
      <protection locked="0"/>
    </xf>
    <xf numFmtId="0" fontId="3" fillId="0" borderId="0" xfId="6" applyFont="1" applyAlignment="1" applyProtection="1">
      <alignment horizontal="right"/>
      <protection locked="0"/>
    </xf>
    <xf numFmtId="3" fontId="3" fillId="0" borderId="0" xfId="6" applyNumberFormat="1" applyFont="1" applyAlignment="1" applyProtection="1">
      <alignment horizontal="right"/>
      <protection locked="0"/>
    </xf>
    <xf numFmtId="3" fontId="3" fillId="0" borderId="0" xfId="6" applyNumberFormat="1" applyFont="1" applyAlignment="1">
      <alignment horizontal="right"/>
    </xf>
    <xf numFmtId="2" fontId="3" fillId="0" borderId="0" xfId="6" applyNumberFormat="1" applyFont="1" applyAlignment="1">
      <alignment horizontal="right"/>
    </xf>
    <xf numFmtId="3" fontId="5" fillId="0" borderId="0" xfId="6" applyNumberFormat="1" applyFont="1" applyAlignment="1" applyProtection="1">
      <alignment horizontal="right"/>
      <protection locked="0"/>
    </xf>
    <xf numFmtId="2" fontId="16" fillId="0" borderId="0" xfId="6" applyNumberFormat="1" applyFont="1" applyAlignment="1">
      <alignment horizontal="center"/>
    </xf>
    <xf numFmtId="0" fontId="4" fillId="0" borderId="0" xfId="6" applyFont="1" applyAlignment="1" applyProtection="1">
      <alignment horizontal="right"/>
      <protection locked="0"/>
    </xf>
    <xf numFmtId="3" fontId="4" fillId="0" borderId="0" xfId="6" applyNumberFormat="1" applyFont="1" applyAlignment="1" applyProtection="1">
      <alignment horizontal="right"/>
      <protection locked="0"/>
    </xf>
    <xf numFmtId="10" fontId="2" fillId="3" borderId="0" xfId="6" applyNumberFormat="1" applyFont="1" applyFill="1" applyAlignment="1" applyProtection="1">
      <alignment horizontal="right"/>
      <protection locked="0"/>
    </xf>
    <xf numFmtId="3" fontId="4" fillId="0" borderId="21" xfId="6" applyNumberFormat="1" applyFont="1" applyBorder="1" applyProtection="1">
      <protection locked="0"/>
    </xf>
    <xf numFmtId="167" fontId="4" fillId="0" borderId="22" xfId="2" applyNumberFormat="1" applyFont="1" applyFill="1" applyBorder="1" applyAlignment="1">
      <alignment horizontal="right"/>
    </xf>
    <xf numFmtId="44" fontId="4" fillId="0" borderId="22" xfId="2" applyFont="1" applyFill="1" applyBorder="1" applyAlignment="1">
      <alignment horizontal="right"/>
    </xf>
    <xf numFmtId="0" fontId="23" fillId="3" borderId="18" xfId="6" applyFont="1" applyFill="1" applyBorder="1" applyAlignment="1" applyProtection="1">
      <alignment vertical="top" wrapText="1"/>
      <protection locked="0"/>
    </xf>
    <xf numFmtId="3" fontId="4" fillId="0" borderId="1" xfId="6" applyNumberFormat="1" applyFont="1" applyBorder="1"/>
    <xf numFmtId="167" fontId="4" fillId="0" borderId="0" xfId="2" applyNumberFormat="1" applyFont="1" applyFill="1" applyBorder="1" applyAlignment="1" applyProtection="1">
      <alignment horizontal="left"/>
    </xf>
    <xf numFmtId="44" fontId="4" fillId="0" borderId="0" xfId="2" applyFont="1" applyFill="1" applyBorder="1" applyAlignment="1" applyProtection="1">
      <alignment horizontal="right"/>
    </xf>
    <xf numFmtId="3" fontId="20" fillId="0" borderId="26" xfId="6" applyNumberFormat="1" applyFont="1" applyBorder="1" applyAlignment="1" applyProtection="1">
      <alignment horizontal="right" vertical="center"/>
      <protection locked="0"/>
    </xf>
    <xf numFmtId="14" fontId="16" fillId="0" borderId="0" xfId="6" applyNumberFormat="1" applyFont="1" applyAlignment="1" applyProtection="1">
      <alignment horizontal="left"/>
      <protection locked="0"/>
    </xf>
    <xf numFmtId="0" fontId="16" fillId="0" borderId="0" xfId="6" applyFont="1" applyAlignment="1" applyProtection="1">
      <alignment horizontal="left"/>
      <protection locked="0"/>
    </xf>
    <xf numFmtId="3" fontId="16" fillId="0" borderId="0" xfId="6" applyNumberFormat="1" applyFont="1" applyAlignment="1">
      <alignment horizontal="center"/>
    </xf>
    <xf numFmtId="2" fontId="1" fillId="0" borderId="0" xfId="6" applyNumberFormat="1" applyAlignment="1" applyProtection="1">
      <alignment horizontal="right"/>
      <protection locked="0"/>
    </xf>
    <xf numFmtId="0" fontId="1" fillId="0" borderId="1" xfId="6" applyBorder="1" applyProtection="1">
      <protection locked="0"/>
    </xf>
    <xf numFmtId="37" fontId="1" fillId="0" borderId="0" xfId="6" applyNumberFormat="1" applyProtection="1">
      <protection locked="0"/>
    </xf>
    <xf numFmtId="37" fontId="5" fillId="0" borderId="5" xfId="6" applyNumberFormat="1" applyFont="1" applyBorder="1" applyAlignment="1" applyProtection="1">
      <alignment horizontal="center"/>
      <protection locked="0"/>
    </xf>
    <xf numFmtId="37" fontId="5" fillId="0" borderId="22" xfId="6" applyNumberFormat="1" applyFont="1" applyBorder="1" applyAlignment="1" applyProtection="1">
      <alignment horizontal="left"/>
      <protection locked="0"/>
    </xf>
    <xf numFmtId="3" fontId="5" fillId="0" borderId="22" xfId="6" applyNumberFormat="1" applyFont="1" applyBorder="1" applyAlignment="1" applyProtection="1">
      <alignment horizontal="left"/>
      <protection locked="0"/>
    </xf>
    <xf numFmtId="167" fontId="5" fillId="0" borderId="22" xfId="2" applyNumberFormat="1" applyFont="1" applyFill="1" applyBorder="1" applyAlignment="1">
      <alignment horizontal="left"/>
    </xf>
    <xf numFmtId="3" fontId="4" fillId="0" borderId="22" xfId="6" applyNumberFormat="1" applyFont="1" applyBorder="1" applyProtection="1">
      <protection locked="0"/>
    </xf>
    <xf numFmtId="0" fontId="20" fillId="0" borderId="22" xfId="6" applyFont="1" applyBorder="1" applyAlignment="1">
      <alignment horizontal="right" vertical="center"/>
    </xf>
    <xf numFmtId="37" fontId="5" fillId="0" borderId="26" xfId="6" applyNumberFormat="1" applyFont="1" applyBorder="1" applyAlignment="1" applyProtection="1">
      <alignment horizontal="left"/>
      <protection locked="0"/>
    </xf>
    <xf numFmtId="0" fontId="1" fillId="0" borderId="0" xfId="6"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Alignment="1" applyProtection="1">
      <alignment horizontal="right"/>
      <protection locked="0"/>
    </xf>
    <xf numFmtId="1" fontId="1" fillId="0" borderId="0" xfId="2" applyNumberFormat="1" applyFont="1" applyFill="1" applyBorder="1" applyAlignment="1" applyProtection="1">
      <alignment horizontal="center"/>
      <protection locked="0"/>
    </xf>
    <xf numFmtId="44" fontId="5" fillId="0" borderId="0" xfId="2" applyFont="1" applyFill="1" applyBorder="1" applyAlignment="1">
      <alignment horizontal="right"/>
    </xf>
    <xf numFmtId="1" fontId="26" fillId="0" borderId="0" xfId="2" applyNumberFormat="1" applyFont="1" applyFill="1" applyBorder="1" applyAlignment="1" applyProtection="1">
      <alignment horizontal="left"/>
      <protection locked="0"/>
    </xf>
    <xf numFmtId="0" fontId="26" fillId="0" borderId="0" xfId="2" applyNumberFormat="1" applyFont="1" applyFill="1" applyBorder="1" applyAlignment="1">
      <alignment horizontal="right"/>
    </xf>
    <xf numFmtId="37" fontId="5" fillId="0" borderId="34" xfId="6" applyNumberFormat="1" applyFont="1" applyBorder="1" applyAlignment="1" applyProtection="1">
      <alignment horizontal="center"/>
      <protection locked="0"/>
    </xf>
    <xf numFmtId="44" fontId="19" fillId="0" borderId="35" xfId="2" applyFont="1" applyFill="1" applyBorder="1" applyAlignment="1">
      <alignment horizontal="right"/>
    </xf>
    <xf numFmtId="44" fontId="4" fillId="0" borderId="36" xfId="2" applyFont="1" applyFill="1" applyBorder="1" applyAlignment="1">
      <alignment horizontal="right"/>
    </xf>
    <xf numFmtId="167" fontId="5" fillId="0" borderId="38" xfId="2" applyNumberFormat="1" applyFont="1" applyFill="1" applyBorder="1" applyAlignment="1">
      <alignment horizontal="left"/>
    </xf>
    <xf numFmtId="44" fontId="17" fillId="0" borderId="40" xfId="2" applyFont="1" applyFill="1" applyBorder="1" applyAlignment="1">
      <alignment horizontal="right"/>
    </xf>
    <xf numFmtId="44" fontId="19" fillId="0" borderId="40" xfId="2" applyFont="1" applyFill="1" applyBorder="1" applyAlignment="1">
      <alignment horizontal="right"/>
    </xf>
    <xf numFmtId="0" fontId="1" fillId="0" borderId="18" xfId="6" applyBorder="1" applyProtection="1">
      <protection locked="0"/>
    </xf>
    <xf numFmtId="0" fontId="26" fillId="0" borderId="40" xfId="2" applyNumberFormat="1" applyFont="1" applyFill="1" applyBorder="1" applyAlignment="1">
      <alignment horizontal="right"/>
    </xf>
    <xf numFmtId="0" fontId="1" fillId="0" borderId="19" xfId="6" applyBorder="1" applyProtection="1">
      <protection locked="0"/>
    </xf>
    <xf numFmtId="0" fontId="1" fillId="0" borderId="6" xfId="6" applyBorder="1" applyProtection="1">
      <protection locked="0"/>
    </xf>
    <xf numFmtId="37" fontId="2" fillId="0" borderId="6" xfId="2" applyNumberFormat="1" applyFont="1" applyFill="1" applyBorder="1" applyProtection="1">
      <protection locked="0"/>
    </xf>
    <xf numFmtId="3" fontId="16" fillId="0" borderId="17" xfId="6" applyNumberFormat="1" applyFont="1" applyBorder="1" applyAlignment="1">
      <alignment horizontal="right"/>
    </xf>
    <xf numFmtId="2" fontId="16" fillId="0" borderId="17" xfId="6" quotePrefix="1" applyNumberFormat="1" applyFont="1" applyBorder="1" applyAlignment="1">
      <alignment horizontal="center"/>
    </xf>
    <xf numFmtId="2" fontId="16" fillId="0" borderId="24" xfId="6" applyNumberFormat="1" applyFont="1" applyBorder="1" applyAlignment="1">
      <alignment horizontal="center"/>
    </xf>
    <xf numFmtId="168" fontId="16" fillId="0" borderId="31" xfId="2" applyNumberFormat="1" applyFont="1" applyFill="1" applyBorder="1" applyAlignment="1">
      <alignment horizontal="right"/>
    </xf>
    <xf numFmtId="167" fontId="16" fillId="0" borderId="0" xfId="2" applyNumberFormat="1" applyFont="1" applyFill="1" applyBorder="1" applyAlignment="1">
      <alignment horizontal="right"/>
    </xf>
    <xf numFmtId="3" fontId="4" fillId="0" borderId="16" xfId="6" applyNumberFormat="1" applyFont="1" applyBorder="1" applyProtection="1">
      <protection locked="0"/>
    </xf>
    <xf numFmtId="167" fontId="16" fillId="0" borderId="17" xfId="2" applyNumberFormat="1" applyFont="1" applyFill="1" applyBorder="1" applyAlignment="1">
      <alignment horizontal="right"/>
    </xf>
    <xf numFmtId="44" fontId="4" fillId="0" borderId="17" xfId="2" applyFont="1" applyFill="1" applyBorder="1" applyAlignment="1">
      <alignment horizontal="right"/>
    </xf>
    <xf numFmtId="44" fontId="17" fillId="0" borderId="42" xfId="2" applyFont="1" applyFill="1" applyBorder="1" applyAlignment="1">
      <alignment horizontal="right"/>
    </xf>
    <xf numFmtId="2" fontId="4" fillId="0" borderId="43" xfId="6" applyNumberFormat="1" applyFont="1" applyBorder="1" applyAlignment="1">
      <alignment horizontal="right"/>
    </xf>
    <xf numFmtId="44" fontId="4" fillId="0" borderId="44" xfId="2" applyFont="1" applyFill="1" applyBorder="1" applyAlignment="1" applyProtection="1">
      <alignment horizontal="right"/>
    </xf>
    <xf numFmtId="44" fontId="17" fillId="0" borderId="44" xfId="2" applyFont="1" applyFill="1" applyBorder="1" applyAlignment="1" applyProtection="1">
      <alignment horizontal="right"/>
    </xf>
    <xf numFmtId="2" fontId="17" fillId="0" borderId="44" xfId="6" applyNumberFormat="1" applyFont="1" applyBorder="1" applyAlignment="1">
      <alignment horizontal="right"/>
    </xf>
    <xf numFmtId="44" fontId="17" fillId="0" borderId="44" xfId="2" applyFont="1" applyFill="1" applyBorder="1" applyAlignment="1">
      <alignment horizontal="right"/>
    </xf>
    <xf numFmtId="3" fontId="4" fillId="0" borderId="7" xfId="6" applyNumberFormat="1" applyFont="1" applyBorder="1" applyProtection="1">
      <protection locked="0"/>
    </xf>
    <xf numFmtId="167" fontId="4" fillId="0" borderId="6" xfId="2" applyNumberFormat="1" applyFont="1" applyFill="1" applyBorder="1" applyAlignment="1">
      <alignment horizontal="right"/>
    </xf>
    <xf numFmtId="44" fontId="4" fillId="0" borderId="6" xfId="2" applyFont="1" applyFill="1" applyBorder="1" applyAlignment="1">
      <alignment horizontal="right"/>
    </xf>
    <xf numFmtId="44" fontId="17" fillId="0" borderId="45" xfId="2" applyFont="1" applyFill="1" applyBorder="1" applyAlignment="1">
      <alignment horizontal="right"/>
    </xf>
    <xf numFmtId="3" fontId="4" fillId="0" borderId="17" xfId="6" applyNumberFormat="1" applyFont="1" applyBorder="1" applyProtection="1">
      <protection locked="0"/>
    </xf>
    <xf numFmtId="44" fontId="17" fillId="0" borderId="31" xfId="2" applyFont="1" applyFill="1" applyBorder="1" applyAlignment="1">
      <alignment horizontal="right"/>
    </xf>
    <xf numFmtId="44" fontId="17" fillId="0" borderId="46" xfId="2" applyFont="1" applyFill="1" applyBorder="1" applyAlignment="1">
      <alignment horizontal="right"/>
    </xf>
    <xf numFmtId="44" fontId="17" fillId="0" borderId="47" xfId="2" applyFont="1" applyFill="1" applyBorder="1" applyAlignment="1">
      <alignment horizontal="right"/>
    </xf>
    <xf numFmtId="2" fontId="16" fillId="0" borderId="42" xfId="6" applyNumberFormat="1" applyFont="1" applyBorder="1" applyAlignment="1">
      <alignment horizontal="center"/>
    </xf>
    <xf numFmtId="2" fontId="17" fillId="0" borderId="43" xfId="6" applyNumberFormat="1" applyFont="1" applyBorder="1" applyAlignment="1">
      <alignment horizontal="right"/>
    </xf>
    <xf numFmtId="2" fontId="17" fillId="0" borderId="47" xfId="6" applyNumberFormat="1" applyFont="1" applyBorder="1" applyAlignment="1">
      <alignment horizontal="right"/>
    </xf>
    <xf numFmtId="3" fontId="4" fillId="0" borderId="28" xfId="6" applyNumberFormat="1" applyFont="1" applyBorder="1" applyProtection="1">
      <protection locked="0"/>
    </xf>
    <xf numFmtId="167" fontId="4" fillId="0" borderId="26" xfId="2" applyNumberFormat="1" applyFont="1" applyFill="1" applyBorder="1" applyAlignment="1">
      <alignment horizontal="right"/>
    </xf>
    <xf numFmtId="44" fontId="4" fillId="0" borderId="26" xfId="2" applyFont="1" applyFill="1" applyBorder="1" applyAlignment="1">
      <alignment horizontal="right"/>
    </xf>
    <xf numFmtId="44" fontId="17" fillId="0" borderId="48" xfId="2" applyFont="1" applyFill="1" applyBorder="1" applyAlignment="1">
      <alignment horizontal="right"/>
    </xf>
    <xf numFmtId="170" fontId="26"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4" fillId="0" borderId="41" xfId="2" applyFont="1" applyFill="1" applyBorder="1" applyAlignment="1">
      <alignment horizontal="right"/>
    </xf>
    <xf numFmtId="167" fontId="1" fillId="0" borderId="40" xfId="2" applyNumberFormat="1" applyFont="1" applyFill="1" applyBorder="1" applyAlignment="1">
      <alignment horizontal="right"/>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0" fontId="4" fillId="2" borderId="1" xfId="6" applyNumberFormat="1" applyFont="1" applyFill="1" applyBorder="1" applyProtection="1">
      <protection locked="0"/>
    </xf>
    <xf numFmtId="10" fontId="4" fillId="2" borderId="21" xfId="6" applyNumberFormat="1" applyFont="1" applyFill="1" applyBorder="1" applyProtection="1">
      <protection locked="0"/>
    </xf>
    <xf numFmtId="44" fontId="26" fillId="0" borderId="9" xfId="2" applyFont="1" applyFill="1" applyBorder="1" applyAlignment="1">
      <alignment horizontal="center"/>
    </xf>
    <xf numFmtId="44" fontId="17" fillId="0" borderId="12" xfId="2" applyFont="1" applyFill="1" applyBorder="1" applyAlignment="1">
      <alignment horizontal="right" wrapText="1"/>
    </xf>
    <xf numFmtId="167" fontId="5" fillId="2" borderId="17" xfId="2" applyNumberFormat="1" applyFont="1" applyFill="1" applyBorder="1" applyAlignment="1">
      <alignment horizontal="right"/>
    </xf>
    <xf numFmtId="167" fontId="26" fillId="2" borderId="31" xfId="2" applyNumberFormat="1" applyFont="1" applyFill="1" applyBorder="1" applyAlignment="1">
      <alignment horizontal="right"/>
    </xf>
    <xf numFmtId="167" fontId="5" fillId="4" borderId="17" xfId="2" applyNumberFormat="1" applyFont="1" applyFill="1" applyBorder="1" applyAlignment="1">
      <alignment horizontal="right"/>
    </xf>
    <xf numFmtId="167" fontId="26" fillId="4" borderId="31" xfId="2" applyNumberFormat="1" applyFont="1" applyFill="1" applyBorder="1" applyAlignment="1">
      <alignment horizontal="right"/>
    </xf>
    <xf numFmtId="0" fontId="4" fillId="0" borderId="18" xfId="6" applyFont="1" applyBorder="1" applyAlignment="1">
      <alignment horizontal="left"/>
    </xf>
    <xf numFmtId="0" fontId="4" fillId="0" borderId="0" xfId="6" applyFont="1" applyAlignment="1">
      <alignment horizontal="left"/>
    </xf>
    <xf numFmtId="0" fontId="4" fillId="0" borderId="27" xfId="6" applyFont="1" applyBorder="1" applyAlignment="1">
      <alignment horizontal="left"/>
    </xf>
    <xf numFmtId="3" fontId="17" fillId="0" borderId="21" xfId="6" applyNumberFormat="1" applyFont="1" applyBorder="1" applyAlignment="1" applyProtection="1">
      <alignment horizontal="center"/>
      <protection locked="0"/>
    </xf>
    <xf numFmtId="3" fontId="17" fillId="0" borderId="22" xfId="6" applyNumberFormat="1" applyFont="1" applyBorder="1" applyAlignment="1" applyProtection="1">
      <alignment horizontal="center"/>
      <protection locked="0"/>
    </xf>
    <xf numFmtId="3" fontId="17" fillId="0" borderId="30" xfId="6" applyNumberFormat="1" applyFont="1" applyBorder="1" applyAlignment="1" applyProtection="1">
      <alignment horizontal="center"/>
      <protection locked="0"/>
    </xf>
    <xf numFmtId="3" fontId="4" fillId="0" borderId="1" xfId="6" applyNumberFormat="1" applyFont="1" applyBorder="1" applyAlignment="1" applyProtection="1">
      <alignment horizontal="center"/>
      <protection locked="0"/>
    </xf>
    <xf numFmtId="3" fontId="4" fillId="0" borderId="0" xfId="6" applyNumberFormat="1" applyFont="1" applyAlignment="1" applyProtection="1">
      <alignment horizontal="center"/>
      <protection locked="0"/>
    </xf>
    <xf numFmtId="3" fontId="4" fillId="0" borderId="27" xfId="6" applyNumberFormat="1" applyFont="1" applyBorder="1" applyAlignment="1" applyProtection="1">
      <alignment horizontal="center"/>
      <protection locked="0"/>
    </xf>
    <xf numFmtId="3" fontId="4" fillId="0" borderId="20" xfId="6" applyNumberFormat="1" applyFont="1" applyBorder="1" applyAlignment="1">
      <alignment horizontal="center"/>
    </xf>
    <xf numFmtId="3" fontId="4" fillId="0" borderId="14" xfId="6" applyNumberFormat="1" applyFont="1" applyBorder="1" applyAlignment="1">
      <alignment horizontal="center"/>
    </xf>
    <xf numFmtId="3" fontId="4" fillId="0" borderId="33" xfId="6" applyNumberFormat="1" applyFont="1" applyBorder="1" applyAlignment="1">
      <alignment horizontal="center"/>
    </xf>
    <xf numFmtId="14" fontId="16" fillId="0" borderId="26" xfId="6" applyNumberFormat="1" applyFont="1" applyBorder="1" applyAlignment="1" applyProtection="1">
      <alignment horizontal="left"/>
      <protection locked="0"/>
    </xf>
    <xf numFmtId="0" fontId="16" fillId="0" borderId="26" xfId="6" applyFont="1" applyBorder="1" applyAlignment="1" applyProtection="1">
      <alignment horizontal="left"/>
      <protection locked="0"/>
    </xf>
    <xf numFmtId="49" fontId="16" fillId="0" borderId="22" xfId="6" applyNumberFormat="1" applyFont="1" applyBorder="1" applyAlignment="1" applyProtection="1">
      <alignment horizontal="left"/>
      <protection locked="0"/>
    </xf>
    <xf numFmtId="49" fontId="16" fillId="0" borderId="26" xfId="6" applyNumberFormat="1" applyFont="1" applyBorder="1" applyAlignment="1" applyProtection="1">
      <alignment horizontal="left"/>
      <protection locked="0"/>
    </xf>
    <xf numFmtId="0" fontId="30" fillId="0" borderId="0" xfId="6" applyFont="1" applyAlignment="1">
      <alignment horizontal="left" vertical="center" wrapText="1"/>
    </xf>
    <xf numFmtId="0" fontId="16" fillId="0" borderId="22" xfId="6" applyFont="1" applyBorder="1" applyAlignment="1" applyProtection="1">
      <alignment horizontal="left"/>
      <protection locked="0"/>
    </xf>
    <xf numFmtId="1" fontId="27" fillId="0" borderId="16" xfId="2" applyNumberFormat="1" applyFont="1" applyFill="1" applyBorder="1" applyAlignment="1" applyProtection="1">
      <alignment horizontal="left"/>
      <protection locked="0"/>
    </xf>
    <xf numFmtId="1" fontId="27" fillId="0" borderId="17" xfId="2" applyNumberFormat="1" applyFont="1" applyFill="1" applyBorder="1" applyAlignment="1" applyProtection="1">
      <alignment horizontal="left"/>
      <protection locked="0"/>
    </xf>
    <xf numFmtId="1" fontId="26" fillId="4" borderId="16" xfId="2" applyNumberFormat="1" applyFont="1" applyFill="1" applyBorder="1" applyAlignment="1" applyProtection="1">
      <alignment horizontal="left"/>
      <protection locked="0"/>
    </xf>
    <xf numFmtId="1" fontId="26" fillId="4" borderId="17" xfId="2" applyNumberFormat="1" applyFont="1" applyFill="1" applyBorder="1" applyAlignment="1" applyProtection="1">
      <alignment horizontal="left"/>
      <protection locked="0"/>
    </xf>
    <xf numFmtId="37" fontId="5" fillId="0" borderId="37" xfId="6" applyNumberFormat="1" applyFont="1" applyBorder="1" applyAlignment="1" applyProtection="1">
      <alignment horizontal="left"/>
      <protection locked="0"/>
    </xf>
    <xf numFmtId="37" fontId="5" fillId="0" borderId="8" xfId="6" applyNumberFormat="1" applyFont="1" applyBorder="1" applyAlignment="1" applyProtection="1">
      <alignment horizontal="left"/>
      <protection locked="0"/>
    </xf>
    <xf numFmtId="165" fontId="24" fillId="4" borderId="16" xfId="6" applyNumberFormat="1" applyFont="1" applyFill="1" applyBorder="1" applyAlignment="1" applyProtection="1">
      <alignment horizontal="center"/>
      <protection locked="0"/>
    </xf>
    <xf numFmtId="165" fontId="24" fillId="4" borderId="31" xfId="6" applyNumberFormat="1" applyFont="1" applyFill="1" applyBorder="1" applyAlignment="1" applyProtection="1">
      <alignment horizontal="center"/>
      <protection locked="0"/>
    </xf>
    <xf numFmtId="165" fontId="24" fillId="2" borderId="16" xfId="6" applyNumberFormat="1" applyFont="1" applyFill="1" applyBorder="1" applyAlignment="1" applyProtection="1">
      <alignment horizontal="center"/>
      <protection locked="0"/>
    </xf>
    <xf numFmtId="165" fontId="24" fillId="2" borderId="31" xfId="6" applyNumberFormat="1" applyFont="1" applyFill="1" applyBorder="1" applyAlignment="1" applyProtection="1">
      <alignment horizontal="center"/>
      <protection locked="0"/>
    </xf>
    <xf numFmtId="0" fontId="16" fillId="0" borderId="16" xfId="6" applyFont="1" applyBorder="1" applyAlignment="1" applyProtection="1">
      <alignment horizontal="left"/>
      <protection locked="0"/>
    </xf>
    <xf numFmtId="0" fontId="16" fillId="0" borderId="17" xfId="6" applyFont="1" applyBorder="1" applyAlignment="1" applyProtection="1">
      <alignment horizontal="left"/>
      <protection locked="0"/>
    </xf>
    <xf numFmtId="0" fontId="16" fillId="0" borderId="31" xfId="6" applyFont="1" applyBorder="1" applyAlignment="1" applyProtection="1">
      <alignment horizontal="left"/>
      <protection locked="0"/>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 fontId="26" fillId="2" borderId="16" xfId="2" applyNumberFormat="1" applyFont="1" applyFill="1" applyBorder="1" applyAlignment="1" applyProtection="1">
      <alignment horizontal="left"/>
      <protection locked="0"/>
    </xf>
    <xf numFmtId="1" fontId="26" fillId="2" borderId="17" xfId="2" applyNumberFormat="1" applyFont="1" applyFill="1" applyBorder="1" applyAlignment="1" applyProtection="1">
      <alignment horizontal="left"/>
      <protection locked="0"/>
    </xf>
    <xf numFmtId="3" fontId="4" fillId="0" borderId="21" xfId="6" applyNumberFormat="1" applyFont="1" applyBorder="1" applyAlignment="1" applyProtection="1">
      <alignment horizontal="center"/>
      <protection locked="0"/>
    </xf>
    <xf numFmtId="3" fontId="4" fillId="0" borderId="22" xfId="6" applyNumberFormat="1" applyFont="1" applyBorder="1" applyAlignment="1" applyProtection="1">
      <alignment horizontal="center"/>
      <protection locked="0"/>
    </xf>
    <xf numFmtId="3" fontId="4" fillId="0" borderId="30" xfId="6" applyNumberFormat="1" applyFont="1" applyBorder="1" applyAlignment="1" applyProtection="1">
      <alignment horizontal="center"/>
      <protection locked="0"/>
    </xf>
    <xf numFmtId="0" fontId="16" fillId="0" borderId="16" xfId="6" applyFont="1" applyBorder="1" applyAlignment="1"/>
    <xf numFmtId="0" fontId="16" fillId="0" borderId="17" xfId="6" applyFont="1" applyBorder="1" applyAlignment="1"/>
    <xf numFmtId="0" fontId="16" fillId="0" borderId="15" xfId="6" applyFont="1" applyBorder="1" applyAlignment="1"/>
    <xf numFmtId="0" fontId="16" fillId="0" borderId="31" xfId="6" applyFont="1" applyBorder="1" applyAlignment="1"/>
    <xf numFmtId="0" fontId="25" fillId="0" borderId="13" xfId="6" applyFont="1" applyBorder="1" applyAlignment="1"/>
    <xf numFmtId="0" fontId="25" fillId="0" borderId="14" xfId="6" applyFont="1" applyBorder="1" applyAlignment="1"/>
    <xf numFmtId="0" fontId="25" fillId="0" borderId="33" xfId="6" applyFont="1" applyBorder="1" applyAlignment="1"/>
    <xf numFmtId="0" fontId="17" fillId="0" borderId="32" xfId="6" applyFont="1" applyBorder="1" applyAlignment="1" applyProtection="1">
      <protection locked="0"/>
    </xf>
    <xf numFmtId="0" fontId="17" fillId="0" borderId="22" xfId="6" applyFont="1" applyBorder="1" applyAlignment="1" applyProtection="1">
      <protection locked="0"/>
    </xf>
    <xf numFmtId="0" fontId="17" fillId="0" borderId="30" xfId="6" applyFont="1" applyBorder="1" applyAlignment="1" applyProtection="1">
      <protection locked="0"/>
    </xf>
    <xf numFmtId="0" fontId="4" fillId="0" borderId="49" xfId="6" applyFont="1" applyBorder="1" applyAlignment="1" applyProtection="1">
      <protection locked="0"/>
    </xf>
    <xf numFmtId="0" fontId="4" fillId="0" borderId="26" xfId="6" applyFont="1" applyBorder="1" applyAlignment="1" applyProtection="1">
      <protection locked="0"/>
    </xf>
    <xf numFmtId="0" fontId="4" fillId="0" borderId="29" xfId="6" applyFont="1" applyBorder="1" applyAlignment="1" applyProtection="1">
      <protection locked="0"/>
    </xf>
    <xf numFmtId="0" fontId="4" fillId="0" borderId="18" xfId="6" applyFont="1" applyBorder="1" applyAlignment="1" applyProtection="1">
      <protection locked="0"/>
    </xf>
    <xf numFmtId="0" fontId="4" fillId="0" borderId="0" xfId="6" applyFont="1" applyAlignment="1" applyProtection="1">
      <protection locked="0"/>
    </xf>
    <xf numFmtId="0" fontId="4" fillId="0" borderId="27" xfId="6" applyFont="1" applyBorder="1" applyAlignment="1" applyProtection="1">
      <protection locked="0"/>
    </xf>
    <xf numFmtId="0" fontId="4" fillId="0" borderId="32" xfId="6" applyFont="1" applyBorder="1" applyAlignment="1" applyProtection="1">
      <protection locked="0"/>
    </xf>
    <xf numFmtId="0" fontId="4" fillId="0" borderId="22" xfId="6" applyFont="1" applyBorder="1" applyAlignment="1" applyProtection="1">
      <protection locked="0"/>
    </xf>
    <xf numFmtId="0" fontId="4" fillId="0" borderId="30" xfId="6" applyFont="1" applyBorder="1" applyAlignment="1" applyProtection="1">
      <protection locked="0"/>
    </xf>
    <xf numFmtId="0" fontId="16" fillId="0" borderId="18" xfId="6" applyFont="1" applyBorder="1" applyAlignment="1" applyProtection="1">
      <protection locked="0"/>
    </xf>
    <xf numFmtId="0" fontId="16" fillId="0" borderId="0" xfId="6" applyFont="1" applyAlignment="1" applyProtection="1">
      <protection locked="0"/>
    </xf>
    <xf numFmtId="0" fontId="16" fillId="0" borderId="27" xfId="6" applyFont="1" applyBorder="1" applyAlignment="1" applyProtection="1">
      <protection locked="0"/>
    </xf>
    <xf numFmtId="0" fontId="17" fillId="0" borderId="13" xfId="6" applyFont="1" applyBorder="1" applyAlignment="1" applyProtection="1">
      <protection locked="0"/>
    </xf>
    <xf numFmtId="0" fontId="17" fillId="0" borderId="14" xfId="6" applyFont="1" applyBorder="1" applyAlignment="1" applyProtection="1">
      <protection locked="0"/>
    </xf>
    <xf numFmtId="0" fontId="17" fillId="0" borderId="33" xfId="6" applyFont="1" applyBorder="1" applyAlignment="1" applyProtection="1">
      <protection locked="0"/>
    </xf>
    <xf numFmtId="3" fontId="17" fillId="0" borderId="20" xfId="6" applyNumberFormat="1" applyFont="1" applyBorder="1" applyAlignment="1" applyProtection="1">
      <protection locked="0"/>
    </xf>
    <xf numFmtId="3" fontId="17" fillId="0" borderId="14" xfId="6" applyNumberFormat="1" applyFont="1" applyBorder="1" applyAlignment="1" applyProtection="1">
      <protection locked="0"/>
    </xf>
    <xf numFmtId="3" fontId="17" fillId="0" borderId="33" xfId="6" applyNumberFormat="1" applyFont="1" applyBorder="1" applyAlignment="1" applyProtection="1">
      <protection locked="0"/>
    </xf>
    <xf numFmtId="0" fontId="5" fillId="0" borderId="18" xfId="6" applyFont="1" applyBorder="1" applyAlignment="1" applyProtection="1">
      <protection locked="0"/>
    </xf>
    <xf numFmtId="0" fontId="5" fillId="0" borderId="0" xfId="6" applyFont="1" applyAlignment="1" applyProtection="1">
      <protection locked="0"/>
    </xf>
    <xf numFmtId="0" fontId="5" fillId="0" borderId="27" xfId="6" applyFont="1" applyBorder="1" applyAlignment="1" applyProtection="1">
      <protection locked="0"/>
    </xf>
    <xf numFmtId="0" fontId="5" fillId="0" borderId="19" xfId="6" applyFont="1" applyBorder="1" applyAlignment="1" applyProtection="1">
      <protection locked="0"/>
    </xf>
    <xf numFmtId="0" fontId="5" fillId="0" borderId="6" xfId="6" applyFont="1" applyBorder="1" applyAlignment="1" applyProtection="1">
      <protection locked="0"/>
    </xf>
    <xf numFmtId="0" fontId="5" fillId="0" borderId="41" xfId="6" applyFont="1" applyBorder="1" applyAlignment="1" applyProtection="1">
      <protection locked="0"/>
    </xf>
    <xf numFmtId="0" fontId="1" fillId="0" borderId="1" xfId="6" applyFont="1" applyBorder="1" applyProtection="1">
      <protection locked="0"/>
    </xf>
    <xf numFmtId="0" fontId="1" fillId="0" borderId="0" xfId="6" applyFont="1" applyProtection="1">
      <protection locked="0"/>
    </xf>
    <xf numFmtId="44" fontId="1" fillId="0" borderId="0" xfId="2" applyFont="1" applyFill="1" applyBorder="1" applyProtection="1">
      <protection locked="0"/>
    </xf>
    <xf numFmtId="3" fontId="1" fillId="0" borderId="1" xfId="6" applyNumberFormat="1" applyFont="1" applyBorder="1" applyProtection="1">
      <protection locked="0"/>
    </xf>
    <xf numFmtId="37" fontId="1" fillId="0" borderId="0" xfId="2" applyNumberFormat="1" applyFont="1" applyFill="1" applyBorder="1" applyProtection="1">
      <protection locked="0"/>
    </xf>
    <xf numFmtId="37" fontId="1" fillId="0" borderId="0" xfId="6" applyNumberFormat="1" applyFont="1" applyProtection="1">
      <protection locked="0"/>
    </xf>
    <xf numFmtId="2" fontId="1" fillId="0" borderId="0" xfId="6" applyNumberFormat="1" applyFont="1" applyAlignment="1" applyProtection="1">
      <alignment horizontal="right"/>
      <protection locked="0"/>
    </xf>
    <xf numFmtId="3" fontId="1" fillId="0" borderId="0" xfId="6" applyNumberFormat="1" applyFont="1" applyProtection="1">
      <protection locked="0"/>
    </xf>
    <xf numFmtId="0" fontId="1" fillId="0" borderId="0" xfId="7" applyFont="1" applyAlignment="1">
      <alignment horizontal="left"/>
    </xf>
    <xf numFmtId="0" fontId="1" fillId="0" borderId="0" xfId="7" applyFont="1"/>
    <xf numFmtId="37" fontId="1" fillId="0" borderId="0" xfId="2" applyNumberFormat="1" applyFont="1" applyFill="1" applyBorder="1" applyProtection="1"/>
    <xf numFmtId="37" fontId="1" fillId="0" borderId="0" xfId="7" applyNumberFormat="1" applyFont="1" applyAlignment="1">
      <alignment horizontal="left"/>
    </xf>
    <xf numFmtId="167" fontId="1" fillId="0" borderId="0" xfId="2" applyNumberFormat="1" applyFont="1" applyFill="1" applyBorder="1" applyAlignment="1" applyProtection="1">
      <alignment horizontal="right"/>
    </xf>
    <xf numFmtId="44" fontId="1" fillId="0" borderId="0" xfId="2" applyFont="1" applyFill="1" applyBorder="1" applyAlignment="1" applyProtection="1">
      <alignment horizontal="right"/>
    </xf>
    <xf numFmtId="0" fontId="1" fillId="0" borderId="0" xfId="6" applyFont="1" applyAlignment="1" applyProtection="1">
      <alignment horizontal="left" indent="1"/>
      <protection locked="0"/>
    </xf>
    <xf numFmtId="10" fontId="1" fillId="0" borderId="0" xfId="6" applyNumberFormat="1" applyFont="1" applyProtection="1">
      <protection locked="0"/>
    </xf>
    <xf numFmtId="167" fontId="1" fillId="0" borderId="0" xfId="2" applyNumberFormat="1" applyFont="1" applyFill="1" applyBorder="1" applyProtection="1">
      <protection locked="0"/>
    </xf>
    <xf numFmtId="44" fontId="1" fillId="0" borderId="0" xfId="2" applyFont="1" applyFill="1" applyBorder="1" applyAlignment="1">
      <alignment horizontal="right"/>
    </xf>
    <xf numFmtId="0" fontId="1" fillId="0" borderId="0" xfId="5" applyFont="1"/>
    <xf numFmtId="37" fontId="1" fillId="0" borderId="0" xfId="6" applyNumberFormat="1" applyFont="1" applyAlignment="1" applyProtection="1">
      <alignment horizontal="left"/>
      <protection locked="0"/>
    </xf>
    <xf numFmtId="44" fontId="1" fillId="0" borderId="1" xfId="2" applyFont="1" applyFill="1" applyBorder="1" applyProtection="1">
      <protection locked="0"/>
    </xf>
    <xf numFmtId="0" fontId="1" fillId="0" borderId="1" xfId="7" applyFont="1" applyBorder="1" applyAlignment="1">
      <alignment horizontal="left"/>
    </xf>
    <xf numFmtId="44" fontId="1" fillId="0" borderId="23" xfId="2" applyFont="1" applyFill="1" applyBorder="1" applyAlignment="1" applyProtection="1">
      <alignment horizontal="right"/>
    </xf>
    <xf numFmtId="167" fontId="1" fillId="0" borderId="1" xfId="2" applyNumberFormat="1" applyFont="1" applyFill="1" applyBorder="1" applyProtection="1">
      <protection locked="0"/>
    </xf>
    <xf numFmtId="44" fontId="1" fillId="0" borderId="23" xfId="2" applyFont="1" applyFill="1" applyBorder="1" applyAlignment="1">
      <alignment horizontal="right"/>
    </xf>
    <xf numFmtId="0" fontId="1" fillId="0" borderId="5" xfId="6" applyFont="1" applyBorder="1" applyProtection="1">
      <protection locked="0"/>
    </xf>
    <xf numFmtId="37" fontId="1" fillId="0" borderId="5" xfId="2" applyNumberFormat="1" applyFont="1" applyFill="1" applyBorder="1" applyProtection="1">
      <protection locked="0"/>
    </xf>
    <xf numFmtId="37" fontId="1" fillId="0" borderId="4" xfId="6" applyNumberFormat="1" applyFont="1" applyBorder="1" applyProtection="1">
      <protection locked="0"/>
    </xf>
    <xf numFmtId="37" fontId="1" fillId="0" borderId="32" xfId="2" applyNumberFormat="1" applyFont="1" applyFill="1" applyBorder="1" applyProtection="1">
      <protection locked="0"/>
    </xf>
    <xf numFmtId="37" fontId="1" fillId="0" borderId="22" xfId="2" applyNumberFormat="1" applyFont="1" applyFill="1" applyBorder="1" applyProtection="1">
      <protection locked="0"/>
    </xf>
    <xf numFmtId="37" fontId="1" fillId="0" borderId="22" xfId="6" applyNumberFormat="1" applyFont="1" applyBorder="1" applyProtection="1">
      <protection locked="0"/>
    </xf>
    <xf numFmtId="0" fontId="1" fillId="0" borderId="39" xfId="6" applyBorder="1" applyAlignment="1" applyProtection="1">
      <protection locked="0"/>
    </xf>
    <xf numFmtId="0" fontId="1" fillId="0" borderId="5" xfId="6" applyBorder="1" applyAlignment="1" applyProtection="1">
      <protection locked="0"/>
    </xf>
    <xf numFmtId="0" fontId="1" fillId="0" borderId="18" xfId="6" applyBorder="1" applyAlignment="1" applyProtection="1">
      <protection locked="0"/>
    </xf>
    <xf numFmtId="0" fontId="1" fillId="0" borderId="0" xfId="6" applyAlignment="1" applyProtection="1">
      <protection locked="0"/>
    </xf>
    <xf numFmtId="9" fontId="1" fillId="0" borderId="0" xfId="6" applyNumberFormat="1" applyFont="1" applyProtection="1">
      <protection locked="0"/>
    </xf>
    <xf numFmtId="0" fontId="4" fillId="0" borderId="39" xfId="6" applyFont="1" applyBorder="1" applyAlignment="1" applyProtection="1">
      <protection locked="0"/>
    </xf>
    <xf numFmtId="0" fontId="4" fillId="0" borderId="5" xfId="6" applyFont="1" applyBorder="1" applyAlignment="1" applyProtection="1">
      <protection locked="0"/>
    </xf>
    <xf numFmtId="0" fontId="4" fillId="0" borderId="4" xfId="6" applyFont="1" applyBorder="1" applyAlignment="1" applyProtection="1">
      <protection locked="0"/>
    </xf>
    <xf numFmtId="0" fontId="4" fillId="0" borderId="19" xfId="6" applyFont="1" applyBorder="1" applyAlignment="1" applyProtection="1">
      <protection locked="0"/>
    </xf>
    <xf numFmtId="0" fontId="4" fillId="0" borderId="6" xfId="6" applyFont="1" applyBorder="1" applyAlignment="1" applyProtection="1">
      <protection locked="0"/>
    </xf>
    <xf numFmtId="0" fontId="4" fillId="0" borderId="41" xfId="6" applyFont="1" applyBorder="1" applyAlignment="1" applyProtection="1">
      <protection locked="0"/>
    </xf>
    <xf numFmtId="0" fontId="16" fillId="0" borderId="16" xfId="6" applyFont="1" applyBorder="1" applyAlignment="1" applyProtection="1">
      <protection locked="0"/>
    </xf>
    <xf numFmtId="0" fontId="16" fillId="0" borderId="17" xfId="6" applyFont="1" applyBorder="1" applyAlignment="1" applyProtection="1">
      <protection locked="0"/>
    </xf>
    <xf numFmtId="0" fontId="16" fillId="0" borderId="31" xfId="6" applyFont="1" applyBorder="1" applyAlignment="1" applyProtection="1">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2021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3"/>
  <sheetViews>
    <sheetView zoomScale="90" zoomScaleNormal="90" workbookViewId="0">
      <selection activeCell="H47" sqref="H46:I47"/>
    </sheetView>
  </sheetViews>
  <sheetFormatPr defaultColWidth="9.140625" defaultRowHeight="13.5"/>
  <cols>
    <col min="1" max="1" width="2.42578125" style="2" customWidth="1"/>
    <col min="2" max="2" width="24.42578125" style="1" customWidth="1"/>
    <col min="3" max="3" width="8.7109375" style="1" customWidth="1"/>
    <col min="4" max="4" width="9.7109375" style="8" customWidth="1"/>
    <col min="5" max="5" width="9.28515625" style="1" customWidth="1"/>
    <col min="6" max="6" width="10" style="7" customWidth="1"/>
    <col min="7" max="7" width="9.28515625" style="5" customWidth="1"/>
    <col min="8" max="8" width="10.5703125" style="6" customWidth="1"/>
    <col min="9" max="9" width="9.42578125" style="6" customWidth="1"/>
    <col min="10" max="10" width="9.140625" style="2"/>
    <col min="11" max="11" width="10" style="2" customWidth="1"/>
    <col min="12" max="16384" width="9.140625" style="2"/>
  </cols>
  <sheetData>
    <row r="1" spans="2:12">
      <c r="I1" s="71"/>
    </row>
    <row r="2" spans="2:12" ht="17.25" customHeight="1">
      <c r="B2" s="72"/>
      <c r="C2" s="77"/>
      <c r="D2" s="77"/>
      <c r="E2" s="77"/>
      <c r="F2" s="77"/>
      <c r="G2" s="77"/>
      <c r="H2" s="77"/>
      <c r="I2" s="77"/>
      <c r="J2" s="92"/>
    </row>
    <row r="3" spans="2:12" ht="17.25" customHeight="1">
      <c r="B3" s="72"/>
      <c r="C3" s="77"/>
      <c r="D3" s="77"/>
      <c r="E3" s="77"/>
      <c r="F3" s="77"/>
      <c r="G3" s="47"/>
      <c r="H3" s="127"/>
      <c r="I3" s="100"/>
      <c r="J3" s="11"/>
    </row>
    <row r="4" spans="2:12" ht="17.25" customHeight="1">
      <c r="B4" s="72"/>
      <c r="C4" s="77"/>
      <c r="D4" s="77"/>
      <c r="E4" s="77"/>
      <c r="F4" s="77"/>
      <c r="G4" s="47"/>
      <c r="H4" s="127"/>
      <c r="I4" s="100"/>
      <c r="J4" s="11"/>
    </row>
    <row r="5" spans="2:12" ht="18.75" customHeight="1">
      <c r="B5" s="74"/>
      <c r="C5" s="77"/>
      <c r="D5" s="77"/>
      <c r="E5" s="77"/>
      <c r="F5" s="77"/>
      <c r="G5" s="48"/>
      <c r="H5" s="94"/>
      <c r="I5" s="93"/>
      <c r="J5" s="92"/>
      <c r="K5" s="95"/>
      <c r="L5" s="76"/>
    </row>
    <row r="6" spans="2:12" ht="18.75" customHeight="1">
      <c r="B6" s="74"/>
      <c r="C6" s="77"/>
      <c r="D6" s="77"/>
      <c r="E6" s="77"/>
      <c r="F6" s="77"/>
      <c r="G6" s="48"/>
      <c r="H6" s="10"/>
      <c r="I6" s="93"/>
      <c r="J6" s="92"/>
      <c r="K6" s="76"/>
      <c r="L6" s="76"/>
    </row>
    <row r="7" spans="2:12" ht="16.5" customHeight="1">
      <c r="B7" s="74"/>
      <c r="C7" s="77"/>
      <c r="D7" s="147"/>
      <c r="E7" s="148"/>
      <c r="F7" s="148"/>
      <c r="G7" s="47"/>
      <c r="H7" s="9"/>
      <c r="I7" s="93"/>
      <c r="J7" s="11"/>
    </row>
    <row r="8" spans="2:12" ht="16.5" customHeight="1">
      <c r="B8" s="74"/>
      <c r="C8" s="77"/>
      <c r="D8" s="75"/>
      <c r="E8" s="29"/>
      <c r="F8" s="96"/>
      <c r="G8" s="47"/>
      <c r="H8" s="9"/>
      <c r="I8" s="93"/>
      <c r="J8" s="11"/>
    </row>
    <row r="9" spans="2:12">
      <c r="B9" s="78"/>
      <c r="C9" s="29"/>
      <c r="D9" s="118"/>
      <c r="E9" s="29"/>
      <c r="F9" s="15"/>
      <c r="G9" s="47"/>
      <c r="H9" s="104"/>
      <c r="I9" s="21"/>
      <c r="J9" s="11"/>
    </row>
    <row r="10" spans="2:12" s="3" customFormat="1" ht="17.25">
      <c r="B10" s="128"/>
      <c r="C10" s="79"/>
      <c r="D10" s="129"/>
      <c r="E10" s="130"/>
      <c r="F10" s="131"/>
      <c r="G10" s="132"/>
      <c r="H10" s="133"/>
      <c r="I10" s="133"/>
      <c r="J10" s="14"/>
    </row>
    <row r="11" spans="2:12" s="3" customFormat="1" ht="15.75">
      <c r="B11" s="103"/>
      <c r="C11" s="79"/>
      <c r="D11" s="129"/>
      <c r="E11" s="149"/>
      <c r="F11" s="149"/>
      <c r="G11" s="149"/>
      <c r="H11" s="149"/>
      <c r="I11" s="149"/>
      <c r="J11" s="14"/>
    </row>
    <row r="12" spans="2:12" s="3" customFormat="1" ht="15.75">
      <c r="B12" s="79"/>
      <c r="C12" s="79"/>
      <c r="D12" s="80"/>
      <c r="E12" s="91"/>
      <c r="F12" s="134"/>
      <c r="G12" s="81"/>
      <c r="H12" s="90"/>
      <c r="I12" s="90"/>
      <c r="J12" s="14"/>
    </row>
    <row r="13" spans="2:12" s="3" customFormat="1" ht="15.75">
      <c r="B13" s="103"/>
      <c r="C13" s="79"/>
      <c r="D13" s="99"/>
      <c r="E13" s="91"/>
      <c r="F13" s="97"/>
      <c r="G13" s="97"/>
      <c r="H13" s="98"/>
      <c r="I13" s="135"/>
      <c r="J13" s="14"/>
    </row>
    <row r="14" spans="2:12">
      <c r="B14" s="25"/>
      <c r="C14" s="29"/>
      <c r="D14" s="73"/>
      <c r="E14" s="136"/>
      <c r="F14" s="137"/>
      <c r="G14" s="47"/>
      <c r="H14" s="47"/>
      <c r="I14" s="104"/>
      <c r="J14" s="11"/>
    </row>
    <row r="15" spans="2:12">
      <c r="B15" s="25"/>
      <c r="C15" s="29"/>
      <c r="D15" s="73"/>
      <c r="E15" s="29"/>
      <c r="F15" s="15"/>
      <c r="G15" s="47"/>
      <c r="H15" s="47"/>
      <c r="I15" s="104"/>
      <c r="J15" s="11"/>
    </row>
    <row r="16" spans="2:12" ht="15.75" customHeight="1">
      <c r="B16" s="105"/>
      <c r="C16" s="29"/>
      <c r="D16" s="73"/>
      <c r="E16" s="29"/>
      <c r="F16" s="15"/>
      <c r="G16" s="82"/>
      <c r="H16" s="49"/>
      <c r="I16" s="49"/>
      <c r="J16" s="11"/>
    </row>
    <row r="17" spans="2:10" ht="15.75" customHeight="1">
      <c r="B17" s="105"/>
      <c r="C17" s="29"/>
      <c r="D17" s="73"/>
      <c r="E17" s="29"/>
      <c r="F17" s="15"/>
      <c r="G17" s="82"/>
      <c r="H17" s="49"/>
      <c r="I17" s="4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15.75" customHeight="1">
      <c r="B29" s="105"/>
      <c r="C29" s="29"/>
      <c r="D29" s="73"/>
      <c r="E29" s="29"/>
      <c r="F29" s="15"/>
      <c r="G29" s="82"/>
      <c r="H29" s="49"/>
      <c r="I29" s="62"/>
      <c r="J29" s="11"/>
    </row>
    <row r="30" spans="2:10" ht="15.75" customHeight="1">
      <c r="B30" s="105"/>
      <c r="C30" s="29"/>
      <c r="D30" s="73"/>
      <c r="E30" s="29"/>
      <c r="F30" s="15"/>
      <c r="G30" s="82"/>
      <c r="H30" s="49"/>
      <c r="I30" s="62"/>
      <c r="J30" s="11"/>
    </row>
    <row r="31" spans="2:10" ht="15.6" customHeight="1">
      <c r="B31" s="105"/>
      <c r="C31" s="29"/>
      <c r="D31" s="73"/>
      <c r="E31" s="29"/>
      <c r="F31" s="15"/>
      <c r="G31" s="82"/>
      <c r="H31" s="49"/>
      <c r="I31" s="62"/>
      <c r="J31" s="11"/>
    </row>
    <row r="32" spans="2:10">
      <c r="B32" s="105"/>
      <c r="C32" s="29"/>
      <c r="D32" s="73"/>
      <c r="E32" s="29"/>
      <c r="F32" s="15"/>
      <c r="G32" s="82"/>
      <c r="H32" s="49"/>
      <c r="I32" s="62"/>
      <c r="J32" s="11"/>
    </row>
    <row r="33" spans="2:10">
      <c r="B33" s="105"/>
      <c r="C33" s="29"/>
      <c r="D33" s="73"/>
      <c r="E33" s="29"/>
      <c r="F33" s="15"/>
      <c r="G33" s="82"/>
      <c r="H33" s="49"/>
      <c r="I33" s="62"/>
      <c r="J33" s="11"/>
    </row>
    <row r="34" spans="2:10">
      <c r="B34" s="105"/>
      <c r="C34" s="29"/>
      <c r="D34" s="73"/>
      <c r="E34" s="29"/>
      <c r="F34" s="15"/>
      <c r="G34" s="82"/>
      <c r="H34" s="49"/>
      <c r="I34" s="62"/>
      <c r="J34" s="11"/>
    </row>
    <row r="35" spans="2:10">
      <c r="B35" s="105"/>
      <c r="C35" s="29"/>
      <c r="D35" s="73"/>
      <c r="E35" s="29"/>
      <c r="F35" s="15"/>
      <c r="G35" s="82"/>
      <c r="H35" s="49"/>
      <c r="I35" s="62"/>
      <c r="J35" s="11"/>
    </row>
    <row r="36" spans="2:10">
      <c r="B36" s="25"/>
      <c r="C36" s="25"/>
      <c r="D36" s="24"/>
      <c r="E36" s="25"/>
      <c r="F36" s="19"/>
      <c r="G36" s="20"/>
      <c r="H36" s="20"/>
      <c r="I36" s="21"/>
      <c r="J36" s="11"/>
    </row>
    <row r="37" spans="2:10">
      <c r="B37" s="29"/>
      <c r="C37" s="25"/>
      <c r="D37" s="24"/>
      <c r="E37" s="25"/>
      <c r="F37" s="15"/>
      <c r="G37" s="47"/>
      <c r="H37" s="47"/>
      <c r="I37" s="21"/>
      <c r="J37" s="11"/>
    </row>
    <row r="38" spans="2:10">
      <c r="B38" s="29"/>
      <c r="C38" s="63"/>
      <c r="D38" s="150"/>
      <c r="E38" s="25"/>
      <c r="F38" s="15"/>
      <c r="G38" s="12"/>
      <c r="H38" s="49"/>
      <c r="I38" s="62"/>
      <c r="J38" s="11"/>
    </row>
    <row r="39" spans="2:10">
      <c r="B39" s="29"/>
      <c r="C39" s="63"/>
      <c r="D39" s="150"/>
      <c r="E39" s="25"/>
      <c r="F39" s="15"/>
      <c r="G39" s="12"/>
      <c r="H39" s="49"/>
      <c r="I39" s="62"/>
      <c r="J39" s="11"/>
    </row>
    <row r="40" spans="2:10">
      <c r="B40" s="29"/>
      <c r="C40" s="25"/>
      <c r="D40" s="138"/>
      <c r="E40" s="25"/>
      <c r="F40" s="15"/>
      <c r="G40" s="12"/>
      <c r="H40" s="49"/>
      <c r="I40" s="62"/>
      <c r="J40" s="11"/>
    </row>
    <row r="41" spans="2:10">
      <c r="B41" s="29"/>
      <c r="C41" s="25"/>
      <c r="D41" s="138"/>
      <c r="E41" s="25"/>
      <c r="F41" s="15"/>
      <c r="G41" s="12"/>
      <c r="H41" s="49"/>
      <c r="I41" s="62"/>
      <c r="J41" s="11"/>
    </row>
    <row r="42" spans="2:10">
      <c r="B42" s="29"/>
      <c r="C42" s="25"/>
      <c r="D42" s="138"/>
      <c r="E42" s="25"/>
      <c r="F42" s="15"/>
      <c r="G42" s="12"/>
      <c r="H42" s="49"/>
      <c r="I42" s="62"/>
      <c r="J42" s="11"/>
    </row>
    <row r="43" spans="2:10">
      <c r="B43" s="29"/>
      <c r="C43" s="25"/>
      <c r="D43" s="138"/>
      <c r="E43" s="25"/>
      <c r="F43" s="15"/>
      <c r="G43" s="12"/>
      <c r="H43" s="49"/>
      <c r="I43" s="62"/>
      <c r="J43" s="11"/>
    </row>
    <row r="44" spans="2:10">
      <c r="B44" s="29"/>
      <c r="C44" s="25"/>
      <c r="D44" s="138"/>
      <c r="E44" s="25"/>
      <c r="F44" s="15"/>
      <c r="G44" s="12"/>
      <c r="H44" s="49"/>
      <c r="I44" s="62"/>
      <c r="J44" s="11"/>
    </row>
    <row r="45" spans="2:10">
      <c r="B45" s="29"/>
      <c r="C45" s="25"/>
      <c r="D45" s="138"/>
      <c r="E45" s="25"/>
      <c r="F45" s="15"/>
      <c r="G45" s="12"/>
      <c r="H45" s="49"/>
      <c r="I45" s="62"/>
      <c r="J45" s="11"/>
    </row>
    <row r="46" spans="2:10">
      <c r="B46" s="29"/>
      <c r="C46" s="25"/>
      <c r="D46" s="22"/>
      <c r="E46" s="25"/>
      <c r="F46" s="15"/>
      <c r="G46" s="12"/>
      <c r="H46" s="49"/>
      <c r="I46" s="62"/>
      <c r="J46" s="11"/>
    </row>
    <row r="47" spans="2:10">
      <c r="B47" s="25"/>
      <c r="C47" s="63"/>
      <c r="D47" s="24"/>
      <c r="E47" s="25"/>
      <c r="F47" s="15"/>
      <c r="G47" s="12"/>
      <c r="H47" s="12"/>
      <c r="I47" s="21"/>
      <c r="J47" s="11"/>
    </row>
    <row r="48" spans="2:10">
      <c r="B48" s="102"/>
      <c r="C48" s="23"/>
      <c r="D48" s="24"/>
      <c r="E48" s="25"/>
      <c r="F48" s="15"/>
      <c r="G48" s="12"/>
      <c r="H48" s="49"/>
      <c r="I48" s="62"/>
      <c r="J48" s="11"/>
    </row>
    <row r="49" spans="2:10">
      <c r="B49" s="25"/>
      <c r="C49" s="63"/>
      <c r="D49" s="24"/>
      <c r="E49" s="25"/>
      <c r="F49" s="19"/>
      <c r="G49" s="20"/>
      <c r="H49" s="20"/>
      <c r="I49" s="21"/>
      <c r="J49" s="11"/>
    </row>
    <row r="50" spans="2:10">
      <c r="B50" s="25"/>
      <c r="C50" s="63"/>
      <c r="D50" s="24"/>
      <c r="E50" s="25"/>
      <c r="F50" s="19"/>
      <c r="G50" s="20"/>
      <c r="H50" s="20"/>
      <c r="I50" s="21"/>
      <c r="J50" s="11"/>
    </row>
    <row r="65" spans="2:10" s="3" customFormat="1" ht="12" customHeight="1">
      <c r="B65" s="25"/>
      <c r="C65" s="67"/>
      <c r="D65" s="27"/>
      <c r="E65" s="60"/>
      <c r="F65" s="19"/>
      <c r="G65" s="61"/>
      <c r="H65" s="61"/>
      <c r="I65" s="62"/>
      <c r="J65" s="14"/>
    </row>
    <row r="79" spans="2:10" s="3" customFormat="1" ht="12" customHeight="1">
      <c r="B79" s="25"/>
      <c r="C79" s="67"/>
      <c r="D79" s="27"/>
      <c r="E79" s="60"/>
      <c r="F79" s="19"/>
      <c r="G79" s="61"/>
      <c r="H79" s="61"/>
      <c r="I79" s="62"/>
      <c r="J79" s="14"/>
    </row>
    <row r="93" spans="2:10" s="3" customFormat="1" ht="15.75">
      <c r="B93" s="25"/>
      <c r="C93" s="67"/>
      <c r="D93" s="27"/>
      <c r="E93" s="60"/>
      <c r="F93" s="19"/>
      <c r="G93" s="61"/>
      <c r="H93" s="61"/>
      <c r="I93" s="62"/>
      <c r="J93" s="14"/>
    </row>
    <row r="123" spans="2:10" s="3" customFormat="1" ht="15.75">
      <c r="B123" s="25"/>
      <c r="C123" s="63"/>
      <c r="D123" s="27"/>
      <c r="E123" s="60"/>
      <c r="F123" s="19"/>
      <c r="G123" s="61"/>
      <c r="H123" s="61"/>
      <c r="I123" s="62"/>
      <c r="J123" s="14"/>
    </row>
    <row r="133" spans="2:10">
      <c r="B133" s="25"/>
      <c r="C133" s="63"/>
      <c r="D133" s="27"/>
      <c r="E133" s="60"/>
      <c r="F133" s="19"/>
      <c r="G133" s="61"/>
      <c r="H133" s="61"/>
      <c r="I133" s="62"/>
      <c r="J133" s="11"/>
    </row>
    <row r="158" spans="2:10">
      <c r="B158" s="25"/>
      <c r="C158" s="63"/>
      <c r="D158" s="27"/>
      <c r="E158" s="60"/>
      <c r="F158" s="19"/>
      <c r="G158" s="61"/>
      <c r="H158" s="61"/>
      <c r="I158" s="62"/>
      <c r="J158" s="11"/>
    </row>
    <row r="167" spans="2:10">
      <c r="B167" s="25"/>
      <c r="C167" s="63"/>
      <c r="D167" s="27"/>
      <c r="E167" s="60"/>
      <c r="F167" s="19"/>
      <c r="G167" s="61"/>
      <c r="H167" s="61"/>
      <c r="I167" s="62"/>
      <c r="J167" s="11"/>
    </row>
    <row r="193" spans="2:10">
      <c r="B193" s="25"/>
      <c r="C193" s="63"/>
      <c r="D193" s="27"/>
      <c r="E193" s="60"/>
      <c r="F193" s="19"/>
      <c r="G193" s="61"/>
      <c r="H193" s="61"/>
      <c r="I193" s="62"/>
      <c r="J193" s="11"/>
    </row>
    <row r="202" spans="2:10">
      <c r="B202" s="25"/>
      <c r="C202" s="63"/>
      <c r="D202" s="27"/>
      <c r="E202" s="60"/>
      <c r="F202" s="19"/>
      <c r="G202" s="61"/>
      <c r="H202" s="61"/>
      <c r="I202" s="62"/>
      <c r="J202" s="11"/>
    </row>
    <row r="213" spans="2:10">
      <c r="B213" s="25"/>
      <c r="C213" s="63"/>
      <c r="D213" s="27"/>
      <c r="E213" s="60"/>
      <c r="F213" s="19"/>
      <c r="G213" s="61"/>
      <c r="H213" s="61"/>
      <c r="I213" s="62"/>
      <c r="J213" s="11"/>
    </row>
    <row r="221" spans="2:10">
      <c r="B221" s="25"/>
      <c r="C221" s="63"/>
      <c r="D221" s="27"/>
      <c r="E221" s="60"/>
      <c r="F221" s="19"/>
      <c r="G221" s="61"/>
      <c r="H221" s="61"/>
      <c r="I221" s="62"/>
      <c r="J221" s="11"/>
    </row>
    <row r="234" spans="2:10">
      <c r="B234" s="25"/>
      <c r="C234" s="63"/>
      <c r="D234" s="27"/>
      <c r="E234" s="60"/>
      <c r="F234" s="19"/>
      <c r="G234" s="61"/>
      <c r="H234" s="61"/>
      <c r="I234" s="62"/>
      <c r="J234" s="11"/>
    </row>
    <row r="243" spans="2:10">
      <c r="B243" s="25"/>
      <c r="C243" s="63"/>
      <c r="D243" s="27"/>
      <c r="E243" s="60"/>
      <c r="F243" s="19"/>
      <c r="G243" s="61"/>
      <c r="H243" s="61"/>
      <c r="I243" s="62"/>
      <c r="J243" s="11"/>
    </row>
    <row r="255" spans="2:10">
      <c r="B255" s="25"/>
      <c r="C255" s="102"/>
      <c r="D255" s="27"/>
      <c r="E255" s="60"/>
      <c r="F255" s="19"/>
      <c r="G255" s="12"/>
      <c r="H255" s="49"/>
      <c r="I255" s="62"/>
      <c r="J255" s="11"/>
    </row>
    <row r="264" spans="6:10">
      <c r="F264" s="19"/>
      <c r="G264" s="20"/>
      <c r="H264" s="21"/>
      <c r="I264" s="21"/>
      <c r="J264" s="11"/>
    </row>
    <row r="273" spans="6:10">
      <c r="F273" s="19"/>
      <c r="G273" s="20"/>
      <c r="H273" s="21"/>
      <c r="I273" s="21"/>
      <c r="J273" s="1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388"/>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146</v>
      </c>
      <c r="C10" s="64"/>
      <c r="D10" s="69" t="s">
        <v>37</v>
      </c>
      <c r="E10" s="69" t="s">
        <v>38</v>
      </c>
      <c r="F10" s="50" t="s">
        <v>147</v>
      </c>
      <c r="G10" s="52" t="s">
        <v>16</v>
      </c>
      <c r="H10" s="52" t="s">
        <v>17</v>
      </c>
      <c r="I10" s="53"/>
      <c r="J10" s="11"/>
    </row>
    <row r="11" spans="2:12">
      <c r="B11" s="28"/>
      <c r="C11" s="29"/>
      <c r="D11" s="42"/>
      <c r="E11" s="30"/>
      <c r="F11" s="16"/>
      <c r="G11" s="12"/>
      <c r="H11" s="12"/>
      <c r="I11" s="17"/>
      <c r="J11" s="11"/>
    </row>
    <row r="12" spans="2:12">
      <c r="B12" s="151" t="s">
        <v>148</v>
      </c>
      <c r="C12" s="300"/>
      <c r="D12" s="39"/>
      <c r="E12" s="301"/>
      <c r="F12" s="38"/>
      <c r="G12" s="12">
        <f>($D12*F12)</f>
        <v>0</v>
      </c>
      <c r="H12" s="49" t="e">
        <f>(G12/'Cover Sheet'!H$3)</f>
        <v>#DIV/0!</v>
      </c>
      <c r="I12" s="88"/>
      <c r="J12" s="11"/>
    </row>
    <row r="13" spans="2:12">
      <c r="B13" s="151" t="s">
        <v>149</v>
      </c>
      <c r="C13" s="297"/>
      <c r="D13" s="39"/>
      <c r="E13" s="301"/>
      <c r="F13" s="38"/>
      <c r="G13" s="12">
        <f>($D13*F13)</f>
        <v>0</v>
      </c>
      <c r="H13" s="49" t="e">
        <f>(G13/'Cover Sheet'!H$3)</f>
        <v>#DIV/0!</v>
      </c>
      <c r="I13" s="88"/>
      <c r="J13" s="11"/>
    </row>
    <row r="14" spans="2:12">
      <c r="B14" s="151" t="s">
        <v>150</v>
      </c>
      <c r="C14" s="297"/>
      <c r="D14" s="39"/>
      <c r="E14" s="301"/>
      <c r="F14" s="38"/>
      <c r="G14" s="12">
        <f t="shared" ref="G14:G20" si="0">($D14*F14)</f>
        <v>0</v>
      </c>
      <c r="H14" s="49" t="e">
        <f>(G14/'Cover Sheet'!H$3)</f>
        <v>#DIV/0!</v>
      </c>
      <c r="I14" s="88"/>
      <c r="J14" s="11"/>
    </row>
    <row r="15" spans="2:12">
      <c r="B15" s="151" t="s">
        <v>151</v>
      </c>
      <c r="C15" s="297"/>
      <c r="D15" s="39"/>
      <c r="E15" s="301"/>
      <c r="F15" s="38"/>
      <c r="G15" s="12">
        <f t="shared" si="0"/>
        <v>0</v>
      </c>
      <c r="H15" s="49" t="e">
        <f>(G15/'Cover Sheet'!H$3)</f>
        <v>#DIV/0!</v>
      </c>
      <c r="I15" s="88"/>
      <c r="J15" s="11"/>
    </row>
    <row r="16" spans="2:12">
      <c r="B16" s="151" t="s">
        <v>152</v>
      </c>
      <c r="C16" s="297"/>
      <c r="D16" s="39"/>
      <c r="E16" s="301"/>
      <c r="F16" s="38"/>
      <c r="G16" s="12">
        <f t="shared" si="0"/>
        <v>0</v>
      </c>
      <c r="H16" s="49" t="e">
        <f>(G16/'Cover Sheet'!H$3)</f>
        <v>#DIV/0!</v>
      </c>
      <c r="I16" s="88"/>
      <c r="J16" s="11"/>
    </row>
    <row r="17" spans="2:10">
      <c r="B17" s="151" t="s">
        <v>153</v>
      </c>
      <c r="C17" s="297"/>
      <c r="D17" s="39"/>
      <c r="E17" s="301"/>
      <c r="F17" s="38"/>
      <c r="G17" s="12">
        <f t="shared" si="0"/>
        <v>0</v>
      </c>
      <c r="H17" s="49" t="e">
        <f>(G17/'Cover Sheet'!H$3)</f>
        <v>#DIV/0!</v>
      </c>
      <c r="I17" s="88"/>
      <c r="J17" s="11"/>
    </row>
    <row r="18" spans="2:10">
      <c r="B18" s="151" t="s">
        <v>154</v>
      </c>
      <c r="C18" s="297"/>
      <c r="D18" s="39"/>
      <c r="E18" s="301"/>
      <c r="F18" s="38"/>
      <c r="G18" s="12">
        <f t="shared" si="0"/>
        <v>0</v>
      </c>
      <c r="H18" s="49" t="e">
        <f>(G18/'Cover Sheet'!H$3)</f>
        <v>#DIV/0!</v>
      </c>
      <c r="I18" s="88"/>
      <c r="J18" s="11"/>
    </row>
    <row r="19" spans="2:10">
      <c r="B19" s="151" t="s">
        <v>155</v>
      </c>
      <c r="C19" s="297"/>
      <c r="D19" s="39"/>
      <c r="E19" s="301"/>
      <c r="F19" s="38"/>
      <c r="G19" s="12">
        <f t="shared" si="0"/>
        <v>0</v>
      </c>
      <c r="H19" s="49" t="e">
        <f>(G19/'Cover Sheet'!H$3)</f>
        <v>#DIV/0!</v>
      </c>
      <c r="I19" s="88"/>
      <c r="J19" s="11"/>
    </row>
    <row r="20" spans="2:10">
      <c r="B20" s="151" t="s">
        <v>156</v>
      </c>
      <c r="C20" s="297"/>
      <c r="D20" s="39"/>
      <c r="E20" s="301"/>
      <c r="F20" s="38"/>
      <c r="G20" s="12">
        <f t="shared" si="0"/>
        <v>0</v>
      </c>
      <c r="H20" s="49" t="e">
        <f>(G20/'Cover Sheet'!H$3)</f>
        <v>#DIV/0!</v>
      </c>
      <c r="I20" s="88"/>
      <c r="J20" s="11"/>
    </row>
    <row r="21" spans="2:10">
      <c r="B21" s="296"/>
      <c r="C21" s="297"/>
      <c r="D21" s="300"/>
      <c r="E21" s="301"/>
      <c r="F21" s="299"/>
      <c r="G21" s="12"/>
      <c r="H21" s="12"/>
      <c r="I21" s="87"/>
      <c r="J21" s="11"/>
    </row>
    <row r="22" spans="2:10" ht="15" customHeight="1" thickBot="1">
      <c r="B22" s="65"/>
      <c r="C22" s="66" t="str">
        <f>+B10</f>
        <v>D10 - CONVEYING</v>
      </c>
      <c r="D22" s="54"/>
      <c r="E22" s="55"/>
      <c r="F22" s="56"/>
      <c r="G22" s="57">
        <f>SUM(G11:G21)</f>
        <v>0</v>
      </c>
      <c r="H22" s="58" t="e">
        <f>SUM(H11:H21)</f>
        <v>#DIV/0!</v>
      </c>
      <c r="I22" s="59"/>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c r="B25" s="2"/>
      <c r="C25" s="29"/>
      <c r="D25" s="73"/>
      <c r="E25" s="29"/>
      <c r="F25" s="15"/>
      <c r="G25" s="82"/>
      <c r="H25" s="49"/>
      <c r="I25" s="62"/>
      <c r="J25" s="11"/>
    </row>
    <row r="26" spans="2:10">
      <c r="B26" s="2"/>
      <c r="C26" s="29"/>
      <c r="D26" s="73"/>
      <c r="E26" s="29"/>
      <c r="F26" s="15"/>
      <c r="G26" s="82"/>
      <c r="H26" s="49"/>
      <c r="I26" s="62"/>
      <c r="J26" s="11"/>
    </row>
    <row r="27" spans="2:10">
      <c r="B27" s="2"/>
      <c r="C27" s="29"/>
      <c r="D27" s="73"/>
      <c r="E27" s="29"/>
      <c r="F27" s="15"/>
      <c r="G27" s="82"/>
      <c r="H27" s="49"/>
      <c r="I27" s="62"/>
      <c r="J27" s="11"/>
    </row>
    <row r="28" spans="2:10">
      <c r="B28" s="2"/>
      <c r="C28" s="29"/>
      <c r="D28" s="73"/>
      <c r="E28" s="29"/>
      <c r="F28" s="15"/>
      <c r="G28" s="82"/>
      <c r="H28" s="49"/>
      <c r="I28" s="62"/>
      <c r="J28" s="11"/>
    </row>
    <row r="29" spans="2:10">
      <c r="B29" s="2"/>
      <c r="C29" s="25"/>
      <c r="D29" s="24"/>
      <c r="E29" s="25"/>
      <c r="F29" s="19"/>
      <c r="G29" s="20"/>
      <c r="H29" s="20"/>
      <c r="I29" s="21"/>
      <c r="J29" s="11"/>
    </row>
    <row r="30" spans="2:10">
      <c r="B30" s="2"/>
      <c r="C30" s="25"/>
      <c r="D30" s="24"/>
      <c r="E30" s="25"/>
      <c r="F30" s="15"/>
      <c r="G30" s="47"/>
      <c r="H30" s="47"/>
      <c r="I30" s="21"/>
      <c r="J30" s="11"/>
    </row>
    <row r="31" spans="2:10">
      <c r="B31" s="2"/>
      <c r="C31" s="63"/>
      <c r="D31" s="302"/>
      <c r="E31" s="25"/>
      <c r="F31" s="15"/>
      <c r="G31" s="12"/>
      <c r="H31" s="49"/>
      <c r="I31" s="62"/>
      <c r="J31" s="11"/>
    </row>
    <row r="32" spans="2:10">
      <c r="B32" s="2"/>
      <c r="C32" s="63"/>
      <c r="D32" s="302"/>
      <c r="E32" s="25"/>
      <c r="F32" s="15"/>
      <c r="G32" s="12"/>
      <c r="H32" s="49"/>
      <c r="I32" s="62"/>
      <c r="J32" s="11"/>
    </row>
    <row r="33" spans="2:10">
      <c r="B33" s="2"/>
      <c r="C33" s="25"/>
      <c r="D33" s="22"/>
      <c r="E33" s="25"/>
      <c r="F33" s="15"/>
      <c r="G33" s="12"/>
      <c r="H33" s="49"/>
      <c r="I33" s="62"/>
      <c r="J33" s="11"/>
    </row>
    <row r="34" spans="2:10">
      <c r="B34" s="2"/>
      <c r="C34" s="25"/>
      <c r="D34" s="22"/>
      <c r="E34" s="25"/>
      <c r="F34" s="15"/>
      <c r="G34" s="12"/>
      <c r="H34" s="49"/>
      <c r="I34" s="62"/>
      <c r="J34" s="11"/>
    </row>
    <row r="35" spans="2:10">
      <c r="B35" s="2"/>
      <c r="C35" s="25"/>
      <c r="D35" s="22"/>
      <c r="E35" s="25"/>
      <c r="F35" s="15"/>
      <c r="G35" s="12"/>
      <c r="H35" s="49"/>
      <c r="I35" s="62"/>
      <c r="J35" s="11"/>
    </row>
    <row r="36" spans="2:10">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157</v>
      </c>
      <c r="C10" s="64"/>
      <c r="D10" s="69" t="s">
        <v>37</v>
      </c>
      <c r="E10" s="69" t="s">
        <v>38</v>
      </c>
      <c r="F10" s="50" t="s">
        <v>39</v>
      </c>
      <c r="G10" s="52" t="s">
        <v>16</v>
      </c>
      <c r="H10" s="52" t="s">
        <v>17</v>
      </c>
      <c r="I10" s="53"/>
      <c r="J10" s="11"/>
    </row>
    <row r="11" spans="2:12">
      <c r="B11" s="28"/>
      <c r="C11" s="29"/>
      <c r="D11" s="43"/>
      <c r="E11" s="34"/>
      <c r="F11" s="18"/>
      <c r="G11" s="12"/>
      <c r="H11" s="12"/>
      <c r="I11" s="87"/>
      <c r="J11" s="11"/>
    </row>
    <row r="12" spans="2:12">
      <c r="B12" s="151" t="s">
        <v>158</v>
      </c>
      <c r="C12" s="297"/>
      <c r="D12" s="300"/>
      <c r="E12" s="301"/>
      <c r="F12" s="44"/>
      <c r="G12" s="12">
        <f t="shared" ref="G12:G18" si="0">($D12*F12)</f>
        <v>0</v>
      </c>
      <c r="H12" s="49" t="e">
        <f>(G12/'Cover Sheet'!H$3)</f>
        <v>#DIV/0!</v>
      </c>
      <c r="I12" s="89"/>
      <c r="J12" s="11"/>
    </row>
    <row r="13" spans="2:12">
      <c r="B13" s="151" t="s">
        <v>159</v>
      </c>
      <c r="C13" s="297"/>
      <c r="D13" s="39"/>
      <c r="E13" s="301"/>
      <c r="F13" s="38"/>
      <c r="G13" s="12">
        <f t="shared" ref="G13:G16" si="1">($D13*F13)</f>
        <v>0</v>
      </c>
      <c r="H13" s="49" t="e">
        <f>(G13/'Cover Sheet'!H$3)</f>
        <v>#DIV/0!</v>
      </c>
      <c r="I13" s="89"/>
      <c r="J13" s="11"/>
    </row>
    <row r="14" spans="2:12">
      <c r="B14" s="151" t="s">
        <v>160</v>
      </c>
      <c r="C14" s="297"/>
      <c r="D14" s="39"/>
      <c r="E14" s="301"/>
      <c r="F14" s="38"/>
      <c r="G14" s="12">
        <f t="shared" si="1"/>
        <v>0</v>
      </c>
      <c r="H14" s="49" t="e">
        <f>(G14/'Cover Sheet'!H$3)</f>
        <v>#DIV/0!</v>
      </c>
      <c r="I14" s="89"/>
      <c r="J14" s="11"/>
    </row>
    <row r="15" spans="2:12">
      <c r="B15" s="151" t="s">
        <v>161</v>
      </c>
      <c r="C15" s="297"/>
      <c r="D15" s="39"/>
      <c r="E15" s="301"/>
      <c r="F15" s="38"/>
      <c r="G15" s="12">
        <f t="shared" si="1"/>
        <v>0</v>
      </c>
      <c r="H15" s="49" t="e">
        <f>(G15/'Cover Sheet'!H$3)</f>
        <v>#DIV/0!</v>
      </c>
      <c r="I15" s="89"/>
      <c r="J15" s="11"/>
    </row>
    <row r="16" spans="2:12">
      <c r="B16" s="151" t="s">
        <v>162</v>
      </c>
      <c r="C16" s="297"/>
      <c r="D16" s="39"/>
      <c r="E16" s="301"/>
      <c r="F16" s="38"/>
      <c r="G16" s="12">
        <f t="shared" si="1"/>
        <v>0</v>
      </c>
      <c r="H16" s="49" t="e">
        <f>(G16/'Cover Sheet'!H$3)</f>
        <v>#DIV/0!</v>
      </c>
      <c r="I16" s="89"/>
      <c r="J16" s="11"/>
    </row>
    <row r="17" spans="2:10">
      <c r="B17" s="151" t="s">
        <v>163</v>
      </c>
      <c r="C17" s="37"/>
      <c r="D17" s="300"/>
      <c r="E17" s="301"/>
      <c r="F17" s="44"/>
      <c r="G17" s="12">
        <f t="shared" si="0"/>
        <v>0</v>
      </c>
      <c r="H17" s="49" t="e">
        <f>(G17/'Cover Sheet'!H$3)</f>
        <v>#DIV/0!</v>
      </c>
      <c r="I17" s="88"/>
      <c r="J17" s="11"/>
    </row>
    <row r="18" spans="2:10">
      <c r="B18" s="151" t="s">
        <v>164</v>
      </c>
      <c r="C18" s="297"/>
      <c r="D18" s="39"/>
      <c r="E18" s="301"/>
      <c r="F18" s="38"/>
      <c r="G18" s="12">
        <f t="shared" si="0"/>
        <v>0</v>
      </c>
      <c r="H18" s="49" t="e">
        <f>(G18/'Cover Sheet'!H$3)</f>
        <v>#DIV/0!</v>
      </c>
      <c r="I18" s="88"/>
      <c r="J18" s="11"/>
    </row>
    <row r="19" spans="2:10">
      <c r="B19" s="296"/>
      <c r="C19" s="297"/>
      <c r="D19" s="300"/>
      <c r="E19" s="301"/>
      <c r="F19" s="299"/>
      <c r="G19" s="12"/>
      <c r="H19" s="12"/>
      <c r="I19" s="87"/>
      <c r="J19" s="11"/>
    </row>
    <row r="20" spans="2:10" ht="14.25" thickBot="1">
      <c r="B20" s="65"/>
      <c r="C20" s="66" t="str">
        <f>+B10</f>
        <v>D20 - PLUMBING</v>
      </c>
      <c r="D20" s="54"/>
      <c r="E20" s="55"/>
      <c r="F20" s="56"/>
      <c r="G20" s="57">
        <f>SUM(G11:G19)</f>
        <v>0</v>
      </c>
      <c r="H20" s="58" t="e">
        <f>SUM(H11:H19)</f>
        <v>#DIV/0!</v>
      </c>
      <c r="I20" s="59"/>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7.5" customHeight="1">
      <c r="B32" s="2"/>
      <c r="C32" s="25"/>
      <c r="D32" s="24"/>
      <c r="E32" s="25"/>
      <c r="F32" s="19"/>
      <c r="G32" s="20"/>
      <c r="H32" s="20"/>
      <c r="I32" s="21"/>
      <c r="J32" s="11"/>
    </row>
    <row r="33" spans="2:10" ht="6.75" customHeight="1">
      <c r="B33" s="2"/>
      <c r="C33" s="25"/>
      <c r="D33" s="24"/>
      <c r="E33" s="25"/>
      <c r="F33" s="15"/>
      <c r="G33" s="47"/>
      <c r="H33" s="47"/>
      <c r="I33" s="21"/>
      <c r="J33" s="11"/>
    </row>
    <row r="34" spans="2:10" ht="15.75" customHeight="1">
      <c r="B34" s="2"/>
      <c r="C34" s="63"/>
      <c r="D34" s="302"/>
      <c r="E34" s="25"/>
      <c r="F34" s="15"/>
      <c r="G34" s="12"/>
      <c r="H34" s="49"/>
      <c r="I34" s="62"/>
      <c r="J34" s="11"/>
    </row>
    <row r="35" spans="2:10" ht="6.75" customHeight="1">
      <c r="B35" s="2"/>
      <c r="C35" s="63"/>
      <c r="D35" s="302"/>
      <c r="E35" s="25"/>
      <c r="F35" s="15"/>
      <c r="G35" s="12"/>
      <c r="H35" s="49"/>
      <c r="I35" s="62"/>
      <c r="J35" s="11"/>
    </row>
    <row r="36" spans="2:10" ht="15.75" customHeight="1">
      <c r="B36" s="2"/>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88"/>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165</v>
      </c>
      <c r="C10" s="64"/>
      <c r="D10" s="69" t="s">
        <v>37</v>
      </c>
      <c r="E10" s="69" t="s">
        <v>38</v>
      </c>
      <c r="F10" s="50" t="s">
        <v>39</v>
      </c>
      <c r="G10" s="52" t="s">
        <v>16</v>
      </c>
      <c r="H10" s="52" t="s">
        <v>17</v>
      </c>
      <c r="I10" s="53"/>
      <c r="J10" s="11"/>
    </row>
    <row r="11" spans="2:12">
      <c r="B11" s="28"/>
      <c r="C11" s="29"/>
      <c r="D11" s="43"/>
      <c r="E11" s="34"/>
      <c r="F11" s="18"/>
      <c r="G11" s="12"/>
      <c r="H11" s="12"/>
      <c r="I11" s="87"/>
      <c r="J11" s="11"/>
    </row>
    <row r="12" spans="2:12">
      <c r="B12" s="151" t="s">
        <v>166</v>
      </c>
      <c r="C12" s="297"/>
      <c r="D12" s="300"/>
      <c r="E12" s="301"/>
      <c r="F12" s="38"/>
      <c r="G12" s="12">
        <f>($D12*F12)</f>
        <v>0</v>
      </c>
      <c r="H12" s="49" t="e">
        <f>(G12/'Cover Sheet'!H$3)</f>
        <v>#DIV/0!</v>
      </c>
      <c r="I12" s="88"/>
      <c r="J12" s="11"/>
    </row>
    <row r="13" spans="2:12">
      <c r="B13" s="151" t="s">
        <v>167</v>
      </c>
      <c r="C13" s="297"/>
      <c r="D13" s="300"/>
      <c r="E13" s="301"/>
      <c r="F13" s="38"/>
      <c r="G13" s="12">
        <f t="shared" ref="G13:G14" si="0">($D13*F13)</f>
        <v>0</v>
      </c>
      <c r="H13" s="49" t="e">
        <f>(G13/'Cover Sheet'!H$3)</f>
        <v>#DIV/0!</v>
      </c>
      <c r="I13" s="88"/>
      <c r="J13" s="11"/>
    </row>
    <row r="14" spans="2:12">
      <c r="B14" s="151" t="s">
        <v>168</v>
      </c>
      <c r="C14" s="297"/>
      <c r="D14" s="300"/>
      <c r="E14" s="301"/>
      <c r="F14" s="38"/>
      <c r="G14" s="12">
        <f t="shared" si="0"/>
        <v>0</v>
      </c>
      <c r="H14" s="49" t="e">
        <f>(G14/'Cover Sheet'!H$3)</f>
        <v>#DIV/0!</v>
      </c>
      <c r="I14" s="88"/>
      <c r="J14" s="11"/>
    </row>
    <row r="15" spans="2:12">
      <c r="B15" s="296"/>
      <c r="C15" s="297"/>
      <c r="D15" s="300"/>
      <c r="E15" s="301"/>
      <c r="F15" s="299"/>
      <c r="G15" s="12"/>
      <c r="H15" s="12"/>
      <c r="I15" s="87"/>
      <c r="J15" s="11"/>
    </row>
    <row r="16" spans="2:12" ht="14.25" thickBot="1">
      <c r="B16" s="65"/>
      <c r="C16" s="66" t="str">
        <f>+B10</f>
        <v>D30 - HVAC</v>
      </c>
      <c r="D16" s="54"/>
      <c r="E16" s="55"/>
      <c r="F16" s="56"/>
      <c r="G16" s="57">
        <f>SUM(G11:G15)</f>
        <v>0</v>
      </c>
      <c r="H16" s="58" t="e">
        <f>SUM(H11:H15)</f>
        <v>#DIV/0!</v>
      </c>
      <c r="I16" s="59"/>
      <c r="J16" s="11"/>
    </row>
    <row r="17" spans="2:10" ht="15.75" customHeight="1">
      <c r="B17" s="105"/>
      <c r="C17" s="29"/>
      <c r="D17" s="73"/>
      <c r="E17" s="29"/>
      <c r="F17" s="15"/>
      <c r="G17" s="82"/>
      <c r="H17" s="49"/>
      <c r="I17" s="62"/>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2"/>
      <c r="C20" s="29"/>
      <c r="D20" s="73"/>
      <c r="E20" s="29"/>
      <c r="F20" s="15"/>
      <c r="G20" s="82"/>
      <c r="H20" s="49"/>
      <c r="I20" s="62"/>
      <c r="J20" s="11"/>
    </row>
    <row r="21" spans="2:10" ht="15.75" customHeight="1">
      <c r="B21" s="2"/>
      <c r="C21" s="29"/>
      <c r="D21" s="73"/>
      <c r="E21" s="29"/>
      <c r="F21" s="15"/>
      <c r="G21" s="82"/>
      <c r="H21" s="49"/>
      <c r="I21" s="62"/>
      <c r="J21" s="11"/>
    </row>
    <row r="22" spans="2:10" ht="15.75" customHeight="1">
      <c r="B22" s="2"/>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7.5" customHeight="1">
      <c r="B29" s="25"/>
      <c r="C29" s="25"/>
      <c r="D29" s="24"/>
      <c r="E29" s="25"/>
      <c r="F29" s="19"/>
      <c r="G29" s="20"/>
      <c r="H29" s="20"/>
      <c r="I29" s="21"/>
      <c r="J29" s="11"/>
    </row>
    <row r="30" spans="2:10" ht="6.75" customHeight="1">
      <c r="B30" s="29"/>
      <c r="C30" s="25"/>
      <c r="D30" s="24"/>
      <c r="E30" s="25"/>
      <c r="F30" s="15"/>
      <c r="G30" s="47"/>
      <c r="H30" s="47"/>
      <c r="I30" s="21"/>
      <c r="J30" s="11"/>
    </row>
    <row r="31" spans="2:10" ht="15.75" customHeight="1">
      <c r="B31" s="29"/>
      <c r="C31" s="63"/>
      <c r="D31" s="302"/>
      <c r="E31" s="25"/>
      <c r="F31" s="15"/>
      <c r="G31" s="12"/>
      <c r="H31" s="49"/>
      <c r="I31" s="62"/>
      <c r="J31" s="11"/>
    </row>
    <row r="32" spans="2:10" ht="6.75" customHeight="1">
      <c r="B32" s="29"/>
      <c r="C32" s="63"/>
      <c r="D32" s="302"/>
      <c r="E32" s="25"/>
      <c r="F32" s="15"/>
      <c r="G32" s="12"/>
      <c r="H32" s="49"/>
      <c r="I32" s="62"/>
      <c r="J32" s="11"/>
    </row>
    <row r="33" spans="2:10" ht="15.75" customHeight="1">
      <c r="B33" s="29"/>
      <c r="C33" s="25"/>
      <c r="D33" s="2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390"/>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169</v>
      </c>
      <c r="C10" s="70"/>
      <c r="D10" s="69" t="s">
        <v>37</v>
      </c>
      <c r="E10" s="69" t="s">
        <v>38</v>
      </c>
      <c r="F10" s="50" t="s">
        <v>39</v>
      </c>
      <c r="G10" s="52" t="s">
        <v>16</v>
      </c>
      <c r="H10" s="52" t="s">
        <v>17</v>
      </c>
      <c r="I10" s="53"/>
      <c r="J10" s="11"/>
    </row>
    <row r="11" spans="2:12">
      <c r="B11" s="31"/>
      <c r="C11" s="32"/>
      <c r="D11" s="33"/>
      <c r="E11" s="33"/>
      <c r="F11" s="16"/>
      <c r="G11" s="12"/>
      <c r="H11" s="12"/>
      <c r="I11" s="87"/>
      <c r="J11" s="11"/>
    </row>
    <row r="12" spans="2:12">
      <c r="B12" s="151" t="s">
        <v>170</v>
      </c>
      <c r="C12" s="297"/>
      <c r="D12" s="300"/>
      <c r="E12" s="301"/>
      <c r="F12" s="38"/>
      <c r="G12" s="12">
        <f t="shared" ref="G12:G16" si="0">($D12*F12)</f>
        <v>0</v>
      </c>
      <c r="H12" s="49" t="e">
        <f>(G12/'Cover Sheet'!H$3)</f>
        <v>#DIV/0!</v>
      </c>
      <c r="I12" s="88"/>
      <c r="J12" s="11"/>
    </row>
    <row r="13" spans="2:12">
      <c r="B13" s="151" t="s">
        <v>171</v>
      </c>
      <c r="C13" s="297"/>
      <c r="D13" s="300"/>
      <c r="E13" s="301"/>
      <c r="F13" s="38"/>
      <c r="G13" s="12">
        <f t="shared" si="0"/>
        <v>0</v>
      </c>
      <c r="H13" s="49" t="e">
        <f>(G13/'Cover Sheet'!H$3)</f>
        <v>#DIV/0!</v>
      </c>
      <c r="I13" s="88"/>
      <c r="J13" s="11"/>
    </row>
    <row r="14" spans="2:12">
      <c r="B14" s="151" t="s">
        <v>172</v>
      </c>
      <c r="C14" s="297"/>
      <c r="D14" s="300"/>
      <c r="E14" s="301"/>
      <c r="F14" s="38"/>
      <c r="G14" s="12">
        <f t="shared" si="0"/>
        <v>0</v>
      </c>
      <c r="H14" s="49" t="e">
        <f>(G14/'Cover Sheet'!H$3)</f>
        <v>#DIV/0!</v>
      </c>
      <c r="I14" s="88"/>
      <c r="J14" s="11"/>
    </row>
    <row r="15" spans="2:12">
      <c r="B15" s="151" t="s">
        <v>173</v>
      </c>
      <c r="C15" s="297"/>
      <c r="D15" s="300"/>
      <c r="E15" s="301"/>
      <c r="F15" s="38"/>
      <c r="G15" s="12">
        <f t="shared" si="0"/>
        <v>0</v>
      </c>
      <c r="H15" s="49" t="e">
        <f>(G15/'Cover Sheet'!H$3)</f>
        <v>#DIV/0!</v>
      </c>
      <c r="I15" s="88"/>
      <c r="J15" s="11"/>
    </row>
    <row r="16" spans="2:12">
      <c r="B16" s="151" t="s">
        <v>174</v>
      </c>
      <c r="C16" s="297"/>
      <c r="D16" s="300"/>
      <c r="E16" s="301"/>
      <c r="F16" s="38"/>
      <c r="G16" s="12">
        <f t="shared" si="0"/>
        <v>0</v>
      </c>
      <c r="H16" s="49" t="e">
        <f>(G16/'Cover Sheet'!H$3)</f>
        <v>#DIV/0!</v>
      </c>
      <c r="I16" s="88"/>
      <c r="J16" s="11"/>
    </row>
    <row r="17" spans="2:10">
      <c r="B17" s="296"/>
      <c r="C17" s="297"/>
      <c r="D17" s="300"/>
      <c r="E17" s="301"/>
      <c r="F17" s="299"/>
      <c r="G17" s="12"/>
      <c r="H17" s="12"/>
      <c r="I17" s="87"/>
      <c r="J17" s="11"/>
    </row>
    <row r="18" spans="2:10" ht="14.25" thickBot="1">
      <c r="B18" s="65"/>
      <c r="C18" s="66" t="str">
        <f>+B10</f>
        <v>D40 - FIRE PROTECTION</v>
      </c>
      <c r="D18" s="54"/>
      <c r="E18" s="55"/>
      <c r="F18" s="56"/>
      <c r="G18" s="57">
        <f>SUM(G11:G17)</f>
        <v>0</v>
      </c>
      <c r="H18" s="58" t="e">
        <f>SUM(H11:H17)</f>
        <v>#DIV/0!</v>
      </c>
      <c r="I18" s="59"/>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C23" s="29"/>
      <c r="D23" s="73"/>
      <c r="E23" s="29"/>
      <c r="F23" s="15"/>
      <c r="G23" s="82"/>
      <c r="H23" s="49"/>
      <c r="I23" s="62"/>
      <c r="J23" s="11"/>
    </row>
    <row r="24" spans="2:10" ht="15.75" customHeight="1">
      <c r="C24" s="29"/>
      <c r="D24" s="73"/>
      <c r="E24" s="29"/>
      <c r="F24" s="15"/>
      <c r="G24" s="82"/>
      <c r="H24" s="49"/>
      <c r="I24" s="62"/>
      <c r="J24" s="11"/>
    </row>
    <row r="25" spans="2:10" ht="15.75" customHeight="1">
      <c r="C25" s="29"/>
      <c r="D25" s="73"/>
      <c r="E25" s="29"/>
      <c r="F25" s="15"/>
      <c r="G25" s="82"/>
      <c r="H25" s="49"/>
      <c r="I25" s="62"/>
      <c r="J25" s="11"/>
    </row>
    <row r="26" spans="2:10" ht="15.75" customHeight="1">
      <c r="C26" s="29"/>
      <c r="D26" s="73"/>
      <c r="E26" s="29"/>
      <c r="F26" s="15"/>
      <c r="G26" s="82"/>
      <c r="H26" s="49"/>
      <c r="I26" s="62"/>
      <c r="J26" s="11"/>
    </row>
    <row r="27" spans="2:10" ht="15.75" customHeight="1">
      <c r="C27" s="29"/>
      <c r="D27" s="73"/>
      <c r="E27" s="29"/>
      <c r="F27" s="15"/>
      <c r="G27" s="82"/>
      <c r="H27" s="49"/>
      <c r="I27" s="62"/>
      <c r="J27" s="11"/>
    </row>
    <row r="28" spans="2:10" ht="15.75" customHeight="1">
      <c r="C28" s="29"/>
      <c r="D28" s="73"/>
      <c r="E28" s="29"/>
      <c r="F28" s="15"/>
      <c r="G28" s="82"/>
      <c r="H28" s="49"/>
      <c r="I28" s="62"/>
      <c r="J28" s="11"/>
    </row>
    <row r="29" spans="2:10" ht="15.75" customHeight="1">
      <c r="B29" s="105"/>
      <c r="C29" s="29"/>
      <c r="D29" s="73"/>
      <c r="E29" s="29"/>
      <c r="F29" s="15"/>
      <c r="G29" s="82"/>
      <c r="H29" s="49"/>
      <c r="I29" s="62"/>
      <c r="J29" s="11"/>
    </row>
    <row r="30" spans="2:10" ht="15.75" customHeight="1">
      <c r="B30" s="105"/>
      <c r="C30" s="29"/>
      <c r="D30" s="73"/>
      <c r="E30" s="29"/>
      <c r="F30" s="15"/>
      <c r="G30" s="82"/>
      <c r="H30" s="49"/>
      <c r="I30" s="62"/>
      <c r="J30" s="11"/>
    </row>
    <row r="31" spans="2:10" ht="7.5" customHeight="1">
      <c r="B31" s="25"/>
      <c r="C31" s="25"/>
      <c r="D31" s="24"/>
      <c r="E31" s="25"/>
      <c r="F31" s="19"/>
      <c r="G31" s="20"/>
      <c r="H31" s="20"/>
      <c r="I31" s="21"/>
      <c r="J31" s="11"/>
    </row>
    <row r="32" spans="2:10" ht="6.75" customHeight="1">
      <c r="B32" s="29"/>
      <c r="C32" s="25"/>
      <c r="D32" s="24"/>
      <c r="E32" s="25"/>
      <c r="F32" s="15"/>
      <c r="G32" s="47"/>
      <c r="H32" s="47"/>
      <c r="I32" s="21"/>
      <c r="J32" s="11"/>
    </row>
    <row r="33" spans="2:10" ht="15.75" customHeight="1">
      <c r="B33" s="29"/>
      <c r="C33" s="63"/>
      <c r="D33" s="302"/>
      <c r="E33" s="25"/>
      <c r="F33" s="15"/>
      <c r="G33" s="12"/>
      <c r="H33" s="49"/>
      <c r="I33" s="62"/>
      <c r="J33" s="11"/>
    </row>
    <row r="34" spans="2:10" ht="6.75" customHeight="1">
      <c r="B34" s="29"/>
      <c r="C34" s="63"/>
      <c r="D34" s="30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395"/>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175</v>
      </c>
      <c r="C10" s="64"/>
      <c r="D10" s="69" t="s">
        <v>37</v>
      </c>
      <c r="E10" s="69" t="s">
        <v>38</v>
      </c>
      <c r="F10" s="50" t="s">
        <v>39</v>
      </c>
      <c r="G10" s="52" t="s">
        <v>16</v>
      </c>
      <c r="H10" s="52" t="s">
        <v>17</v>
      </c>
      <c r="I10" s="53"/>
      <c r="J10" s="11"/>
    </row>
    <row r="11" spans="2:12" ht="12" customHeight="1">
      <c r="B11" s="31"/>
      <c r="C11" s="32"/>
      <c r="D11" s="43"/>
      <c r="E11" s="35"/>
      <c r="F11" s="18"/>
      <c r="G11" s="12"/>
      <c r="H11" s="12"/>
      <c r="I11" s="87"/>
      <c r="J11" s="11"/>
    </row>
    <row r="12" spans="2:12">
      <c r="B12" s="151" t="s">
        <v>176</v>
      </c>
      <c r="C12" s="297"/>
      <c r="D12" s="300"/>
      <c r="E12" s="301"/>
      <c r="F12" s="38"/>
      <c r="G12" s="12">
        <f>($D12*F12)</f>
        <v>0</v>
      </c>
      <c r="H12" s="49" t="e">
        <f>(G12/'Cover Sheet'!H$3)</f>
        <v>#DIV/0!</v>
      </c>
      <c r="I12" s="88"/>
      <c r="J12" s="11"/>
    </row>
    <row r="13" spans="2:12">
      <c r="B13" s="151" t="s">
        <v>177</v>
      </c>
      <c r="C13" s="297"/>
      <c r="D13" s="300"/>
      <c r="E13" s="301"/>
      <c r="F13" s="38"/>
      <c r="G13" s="12">
        <f t="shared" ref="G13:G20" si="0">($D13*F13)</f>
        <v>0</v>
      </c>
      <c r="H13" s="49" t="e">
        <f>(G13/'Cover Sheet'!H$3)</f>
        <v>#DIV/0!</v>
      </c>
      <c r="I13" s="88"/>
      <c r="J13" s="11"/>
    </row>
    <row r="14" spans="2:12">
      <c r="B14" s="151" t="s">
        <v>178</v>
      </c>
      <c r="C14" s="297"/>
      <c r="D14" s="300"/>
      <c r="E14" s="301"/>
      <c r="F14" s="38"/>
      <c r="G14" s="12">
        <f t="shared" si="0"/>
        <v>0</v>
      </c>
      <c r="H14" s="49" t="e">
        <f>(G14/'Cover Sheet'!H$3)</f>
        <v>#DIV/0!</v>
      </c>
      <c r="I14" s="88"/>
      <c r="J14" s="11"/>
    </row>
    <row r="15" spans="2:12">
      <c r="B15" s="151" t="s">
        <v>179</v>
      </c>
      <c r="C15" s="297"/>
      <c r="D15" s="300"/>
      <c r="E15" s="301"/>
      <c r="F15" s="38"/>
      <c r="G15" s="12">
        <f t="shared" si="0"/>
        <v>0</v>
      </c>
      <c r="H15" s="49" t="e">
        <f>(G15/'Cover Sheet'!H$3)</f>
        <v>#DIV/0!</v>
      </c>
      <c r="I15" s="88"/>
      <c r="J15" s="11"/>
    </row>
    <row r="16" spans="2:12">
      <c r="B16" s="151" t="s">
        <v>180</v>
      </c>
      <c r="C16" s="297"/>
      <c r="D16" s="300"/>
      <c r="E16" s="301"/>
      <c r="F16" s="38"/>
      <c r="G16" s="12">
        <f t="shared" si="0"/>
        <v>0</v>
      </c>
      <c r="H16" s="49" t="e">
        <f>(G16/'Cover Sheet'!H$3)</f>
        <v>#DIV/0!</v>
      </c>
      <c r="I16" s="88"/>
      <c r="J16" s="11"/>
    </row>
    <row r="17" spans="2:10">
      <c r="B17" s="151" t="s">
        <v>181</v>
      </c>
      <c r="C17" s="297"/>
      <c r="D17" s="300"/>
      <c r="E17" s="301"/>
      <c r="F17" s="38"/>
      <c r="G17" s="12">
        <f t="shared" si="0"/>
        <v>0</v>
      </c>
      <c r="H17" s="49" t="e">
        <f>(G17/'Cover Sheet'!H$3)</f>
        <v>#DIV/0!</v>
      </c>
      <c r="I17" s="88"/>
      <c r="J17" s="11"/>
    </row>
    <row r="18" spans="2:10">
      <c r="B18" s="151" t="s">
        <v>182</v>
      </c>
      <c r="C18" s="297"/>
      <c r="D18" s="300"/>
      <c r="E18" s="301"/>
      <c r="F18" s="38"/>
      <c r="G18" s="12">
        <f t="shared" si="0"/>
        <v>0</v>
      </c>
      <c r="H18" s="49" t="e">
        <f>(G18/'Cover Sheet'!H$3)</f>
        <v>#DIV/0!</v>
      </c>
      <c r="I18" s="88"/>
      <c r="J18" s="11"/>
    </row>
    <row r="19" spans="2:10">
      <c r="B19" s="151" t="s">
        <v>183</v>
      </c>
      <c r="C19" s="297"/>
      <c r="D19" s="300"/>
      <c r="E19" s="301"/>
      <c r="F19" s="38"/>
      <c r="G19" s="12">
        <f t="shared" si="0"/>
        <v>0</v>
      </c>
      <c r="H19" s="49" t="e">
        <f>(G19/'Cover Sheet'!H$3)</f>
        <v>#DIV/0!</v>
      </c>
      <c r="I19" s="88"/>
      <c r="J19" s="11"/>
    </row>
    <row r="20" spans="2:10">
      <c r="B20" s="151" t="s">
        <v>184</v>
      </c>
      <c r="C20" s="297"/>
      <c r="D20" s="300"/>
      <c r="E20" s="301"/>
      <c r="F20" s="38"/>
      <c r="G20" s="12">
        <f t="shared" si="0"/>
        <v>0</v>
      </c>
      <c r="H20" s="49" t="e">
        <f>(G20/'Cover Sheet'!H$3)</f>
        <v>#DIV/0!</v>
      </c>
      <c r="I20" s="88"/>
      <c r="J20" s="11"/>
    </row>
    <row r="21" spans="2:10">
      <c r="B21" s="151" t="s">
        <v>185</v>
      </c>
      <c r="C21" s="297"/>
      <c r="D21" s="300"/>
      <c r="E21" s="301"/>
      <c r="F21" s="38"/>
      <c r="G21" s="12">
        <f>($D21*F21)</f>
        <v>0</v>
      </c>
      <c r="H21" s="49" t="e">
        <f>(G21/'Cover Sheet'!H$3)</f>
        <v>#DIV/0!</v>
      </c>
      <c r="I21" s="88"/>
      <c r="J21" s="11"/>
    </row>
    <row r="22" spans="2:10">
      <c r="B22" s="296"/>
      <c r="C22" s="297"/>
      <c r="D22" s="300"/>
      <c r="E22" s="301"/>
      <c r="F22" s="299"/>
      <c r="G22" s="12"/>
      <c r="H22" s="12"/>
      <c r="I22" s="87"/>
      <c r="J22" s="11"/>
    </row>
    <row r="23" spans="2:10" ht="16.5" customHeight="1" thickBot="1">
      <c r="B23" s="65"/>
      <c r="C23" s="66" t="str">
        <f>+B10</f>
        <v>D50 - ELECTRICAL</v>
      </c>
      <c r="D23" s="54"/>
      <c r="E23" s="55"/>
      <c r="F23" s="56"/>
      <c r="G23" s="57">
        <f>SUM(G11:G22)</f>
        <v>0</v>
      </c>
      <c r="H23" s="58" t="e">
        <f>SUM(H11:H22)</f>
        <v>#DIV/0!</v>
      </c>
      <c r="I23" s="59"/>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15.75" customHeight="1">
      <c r="B32" s="2"/>
      <c r="C32" s="29"/>
      <c r="D32" s="73"/>
      <c r="E32" s="29"/>
      <c r="F32" s="15"/>
      <c r="G32" s="82"/>
      <c r="H32" s="49"/>
      <c r="I32" s="62"/>
      <c r="J32" s="11"/>
    </row>
    <row r="33" spans="2:10" ht="15.75" customHeight="1">
      <c r="B33" s="2"/>
      <c r="C33" s="29"/>
      <c r="D33" s="73"/>
      <c r="E33" s="29"/>
      <c r="F33" s="15"/>
      <c r="G33" s="82"/>
      <c r="H33" s="49"/>
      <c r="I33" s="62"/>
      <c r="J33" s="11"/>
    </row>
    <row r="34" spans="2:10" ht="15.75" customHeight="1">
      <c r="B34" s="2"/>
      <c r="C34" s="29"/>
      <c r="D34" s="73"/>
      <c r="E34" s="29"/>
      <c r="F34" s="15"/>
      <c r="G34" s="82"/>
      <c r="H34" s="49"/>
      <c r="I34" s="62"/>
      <c r="J34" s="11"/>
    </row>
    <row r="35" spans="2:10" ht="15.75" customHeight="1">
      <c r="B35" s="2"/>
      <c r="C35" s="29"/>
      <c r="D35" s="73"/>
      <c r="E35" s="29"/>
      <c r="F35" s="15"/>
      <c r="G35" s="82"/>
      <c r="H35" s="49"/>
      <c r="I35" s="62"/>
      <c r="J35" s="11"/>
    </row>
    <row r="36" spans="2:10" ht="7.5" customHeight="1">
      <c r="B36" s="2"/>
      <c r="C36" s="25"/>
      <c r="D36" s="24"/>
      <c r="E36" s="25"/>
      <c r="F36" s="19"/>
      <c r="G36" s="20"/>
      <c r="H36" s="20"/>
      <c r="I36" s="21"/>
      <c r="J36" s="11"/>
    </row>
    <row r="37" spans="2:10" ht="6.75" customHeight="1">
      <c r="B37" s="2"/>
      <c r="C37" s="25"/>
      <c r="D37" s="24"/>
      <c r="E37" s="25"/>
      <c r="F37" s="15"/>
      <c r="G37" s="47"/>
      <c r="H37" s="47"/>
      <c r="I37" s="21"/>
      <c r="J37" s="11"/>
    </row>
    <row r="38" spans="2:10" ht="15.75" customHeight="1">
      <c r="B38" s="2"/>
      <c r="C38" s="63"/>
      <c r="D38" s="302"/>
      <c r="E38" s="25"/>
      <c r="F38" s="15"/>
      <c r="G38" s="12"/>
      <c r="H38" s="49"/>
      <c r="I38" s="62"/>
      <c r="J38" s="11"/>
    </row>
    <row r="39" spans="2:10" ht="6.75" customHeight="1">
      <c r="B39" s="2"/>
      <c r="C39" s="63"/>
      <c r="D39" s="302"/>
      <c r="E39" s="25"/>
      <c r="F39" s="15"/>
      <c r="G39" s="12"/>
      <c r="H39" s="49"/>
      <c r="I39" s="62"/>
      <c r="J39" s="11"/>
    </row>
    <row r="40" spans="2:10" ht="15.75" customHeight="1">
      <c r="B40" s="2"/>
      <c r="C40" s="25"/>
      <c r="D40" s="22"/>
      <c r="E40" s="25"/>
      <c r="F40" s="15"/>
      <c r="G40" s="12"/>
      <c r="H40" s="49"/>
      <c r="I40" s="62"/>
      <c r="J40" s="11"/>
    </row>
    <row r="41" spans="2:10" ht="15.75" customHeight="1">
      <c r="B41" s="2"/>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15.75" customHeight="1">
      <c r="B44" s="29"/>
      <c r="C44" s="25"/>
      <c r="D44" s="22"/>
      <c r="E44" s="25"/>
      <c r="F44" s="15"/>
      <c r="G44" s="12"/>
      <c r="H44" s="49"/>
      <c r="I44" s="62"/>
      <c r="J44" s="11"/>
    </row>
    <row r="45" spans="2:10" ht="15.75" customHeight="1">
      <c r="B45" s="29"/>
      <c r="C45" s="25"/>
      <c r="D45" s="22"/>
      <c r="E45" s="25"/>
      <c r="F45" s="15"/>
      <c r="G45" s="12"/>
      <c r="H45" s="49"/>
      <c r="I45" s="62"/>
      <c r="J45" s="11"/>
    </row>
    <row r="46" spans="2:10" ht="6.75" customHeight="1">
      <c r="B46" s="29"/>
      <c r="C46" s="25"/>
      <c r="D46" s="22"/>
      <c r="E46" s="25"/>
      <c r="F46" s="15"/>
      <c r="G46" s="12"/>
      <c r="H46" s="49"/>
      <c r="I46" s="62"/>
      <c r="J46" s="11"/>
    </row>
    <row r="47" spans="2:10" ht="4.5" customHeight="1">
      <c r="B47" s="25"/>
      <c r="C47" s="63"/>
      <c r="D47" s="24"/>
      <c r="E47" s="25"/>
      <c r="F47" s="15"/>
      <c r="G47" s="12"/>
      <c r="H47" s="12"/>
      <c r="I47" s="21"/>
      <c r="J47" s="11"/>
    </row>
    <row r="48" spans="2:10">
      <c r="B48" s="102"/>
      <c r="C48" s="23"/>
      <c r="D48" s="24"/>
      <c r="E48" s="25"/>
      <c r="F48" s="15"/>
      <c r="G48" s="12"/>
      <c r="H48" s="49"/>
      <c r="I48" s="62"/>
      <c r="J48" s="11"/>
    </row>
    <row r="49" spans="2:12" ht="4.5" customHeight="1">
      <c r="B49" s="25"/>
      <c r="C49" s="63"/>
      <c r="D49" s="24"/>
      <c r="E49" s="25"/>
      <c r="F49" s="19"/>
      <c r="G49" s="20"/>
      <c r="H49" s="20"/>
      <c r="I49" s="21"/>
      <c r="J49" s="11"/>
    </row>
    <row r="50" spans="2:12" ht="12" customHeight="1">
      <c r="B50" s="25"/>
      <c r="C50" s="63"/>
      <c r="D50" s="24"/>
      <c r="E50" s="25"/>
      <c r="F50" s="19"/>
      <c r="G50" s="20"/>
      <c r="H50" s="20"/>
      <c r="I50" s="21"/>
      <c r="J50" s="11"/>
    </row>
    <row r="51" spans="2:12" ht="18" customHeight="1">
      <c r="B51" s="103"/>
      <c r="C51" s="106"/>
      <c r="D51" s="107"/>
      <c r="E51" s="108"/>
      <c r="F51" s="107"/>
      <c r="G51" s="109"/>
      <c r="H51" s="109"/>
      <c r="I51" s="110"/>
      <c r="J51" s="11"/>
    </row>
    <row r="52" spans="2:12" ht="12" customHeight="1">
      <c r="B52" s="297"/>
      <c r="C52" s="297"/>
      <c r="D52" s="298"/>
      <c r="E52" s="297"/>
      <c r="F52" s="303"/>
      <c r="G52" s="12"/>
      <c r="H52" s="12"/>
      <c r="I52" s="49"/>
      <c r="J52" s="11"/>
    </row>
    <row r="53" spans="2:12" ht="12" customHeight="1">
      <c r="B53" s="297"/>
      <c r="C53" s="297"/>
      <c r="D53" s="300"/>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c r="K57" s="83"/>
    </row>
    <row r="58" spans="2:12" ht="12" customHeight="1">
      <c r="B58" s="297"/>
      <c r="C58" s="297"/>
      <c r="D58" s="39"/>
      <c r="E58" s="301"/>
      <c r="F58" s="111"/>
      <c r="G58" s="12"/>
      <c r="H58" s="49"/>
      <c r="I58" s="62"/>
      <c r="J58" s="11"/>
      <c r="K58" s="84"/>
      <c r="L58" s="85"/>
    </row>
    <row r="59" spans="2:12" ht="12" customHeight="1">
      <c r="B59" s="297"/>
      <c r="C59" s="297"/>
      <c r="D59" s="39"/>
      <c r="E59" s="301"/>
      <c r="F59" s="111"/>
      <c r="G59" s="12"/>
      <c r="H59" s="49"/>
      <c r="I59" s="112"/>
      <c r="J59" s="11"/>
    </row>
    <row r="60" spans="2:12" ht="12" customHeight="1">
      <c r="B60" s="297"/>
      <c r="C60" s="297"/>
      <c r="D60" s="39"/>
      <c r="E60" s="301"/>
      <c r="F60" s="111"/>
      <c r="G60" s="12"/>
      <c r="H60" s="49"/>
      <c r="I60" s="62"/>
      <c r="J60" s="11"/>
    </row>
    <row r="61" spans="2:12" ht="12" customHeight="1">
      <c r="B61" s="297"/>
      <c r="C61" s="297"/>
      <c r="D61" s="300"/>
      <c r="E61" s="301"/>
      <c r="F61" s="111"/>
      <c r="G61" s="12"/>
      <c r="H61" s="49"/>
      <c r="I61" s="62"/>
      <c r="J61" s="11"/>
    </row>
    <row r="62" spans="2:12" ht="12" customHeight="1">
      <c r="B62" s="297"/>
      <c r="C62" s="297"/>
      <c r="D62" s="39"/>
      <c r="E62" s="301"/>
      <c r="F62" s="111"/>
      <c r="G62" s="12"/>
      <c r="H62" s="49"/>
      <c r="I62" s="62"/>
      <c r="J62" s="11"/>
    </row>
    <row r="63" spans="2:12" ht="12" customHeight="1">
      <c r="B63" s="297"/>
      <c r="C63" s="297"/>
      <c r="D63" s="300"/>
      <c r="E63" s="301"/>
      <c r="F63" s="303"/>
      <c r="G63" s="12"/>
      <c r="H63" s="12"/>
      <c r="I63" s="49"/>
      <c r="J63" s="11"/>
    </row>
    <row r="64" spans="2:12" ht="15" customHeight="1">
      <c r="B64" s="25"/>
      <c r="C64" s="102"/>
      <c r="D64" s="27"/>
      <c r="E64" s="60"/>
      <c r="F64" s="19"/>
      <c r="G64" s="12"/>
      <c r="H64" s="49"/>
      <c r="I64" s="62"/>
      <c r="J64" s="11"/>
    </row>
    <row r="65" spans="2:10" s="3" customFormat="1" ht="12" customHeight="1">
      <c r="B65" s="25"/>
      <c r="C65" s="67"/>
      <c r="D65" s="27"/>
      <c r="E65" s="60"/>
      <c r="F65" s="19"/>
      <c r="G65" s="61"/>
      <c r="H65" s="61"/>
      <c r="I65" s="62"/>
      <c r="J65" s="14"/>
    </row>
    <row r="66" spans="2:10" s="3" customFormat="1" ht="17.25" customHeight="1">
      <c r="B66" s="103"/>
      <c r="C66" s="106"/>
      <c r="D66" s="107"/>
      <c r="E66" s="108"/>
      <c r="F66" s="107"/>
      <c r="G66" s="109"/>
      <c r="H66" s="109"/>
      <c r="I66" s="110"/>
      <c r="J66" s="14"/>
    </row>
    <row r="67" spans="2:10" s="3" customFormat="1" ht="12" customHeight="1">
      <c r="B67" s="297"/>
      <c r="C67" s="297"/>
      <c r="D67" s="298"/>
      <c r="E67" s="297"/>
      <c r="F67" s="303"/>
      <c r="G67" s="12"/>
      <c r="H67" s="12"/>
      <c r="I67" s="49"/>
      <c r="J67" s="14"/>
    </row>
    <row r="68" spans="2:10" s="3" customFormat="1" ht="12" customHeight="1">
      <c r="B68" s="297"/>
      <c r="C68" s="297"/>
      <c r="D68" s="300"/>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9"/>
      <c r="E73" s="301"/>
      <c r="F73" s="111"/>
      <c r="G73" s="12"/>
      <c r="H73" s="49"/>
      <c r="I73" s="62"/>
      <c r="J73" s="14"/>
    </row>
    <row r="74" spans="2:10" s="3" customFormat="1" ht="12" customHeight="1">
      <c r="B74" s="297"/>
      <c r="C74" s="297"/>
      <c r="D74" s="39"/>
      <c r="E74" s="301"/>
      <c r="F74" s="111"/>
      <c r="G74" s="12"/>
      <c r="H74" s="49"/>
      <c r="I74" s="62"/>
      <c r="J74" s="14"/>
    </row>
    <row r="75" spans="2:10" s="3" customFormat="1" ht="12" customHeight="1">
      <c r="B75" s="297"/>
      <c r="C75" s="297"/>
      <c r="D75" s="300"/>
      <c r="E75" s="301"/>
      <c r="F75" s="111"/>
      <c r="G75" s="12"/>
      <c r="H75" s="49"/>
      <c r="I75" s="62"/>
      <c r="J75" s="11"/>
    </row>
    <row r="76" spans="2:10" s="3" customFormat="1" ht="12" customHeight="1">
      <c r="B76" s="297"/>
      <c r="C76" s="297"/>
      <c r="D76" s="39"/>
      <c r="E76" s="301"/>
      <c r="F76" s="111"/>
      <c r="G76" s="12"/>
      <c r="H76" s="49"/>
      <c r="I76" s="62"/>
      <c r="J76" s="11"/>
    </row>
    <row r="77" spans="2:10" s="3" customFormat="1" ht="12" customHeight="1">
      <c r="B77" s="297"/>
      <c r="C77" s="297"/>
      <c r="D77" s="300"/>
      <c r="E77" s="301"/>
      <c r="F77" s="303"/>
      <c r="G77" s="12"/>
      <c r="H77" s="12"/>
      <c r="I77" s="49"/>
      <c r="J77" s="14"/>
    </row>
    <row r="78" spans="2:10" s="3" customFormat="1" ht="12" customHeight="1">
      <c r="B78" s="25"/>
      <c r="C78" s="102"/>
      <c r="D78" s="27"/>
      <c r="E78" s="60"/>
      <c r="F78" s="19"/>
      <c r="G78" s="12"/>
      <c r="H78" s="49"/>
      <c r="I78" s="62"/>
      <c r="J78" s="14"/>
    </row>
    <row r="79" spans="2:10" s="3" customFormat="1" ht="12" customHeight="1">
      <c r="B79" s="25"/>
      <c r="C79" s="67"/>
      <c r="D79" s="27"/>
      <c r="E79" s="60"/>
      <c r="F79" s="19"/>
      <c r="G79" s="61"/>
      <c r="H79" s="61"/>
      <c r="I79" s="62"/>
      <c r="J79" s="14"/>
    </row>
    <row r="80" spans="2:10" ht="17.25" customHeight="1">
      <c r="B80" s="103"/>
      <c r="C80" s="113"/>
      <c r="D80" s="107"/>
      <c r="E80" s="108"/>
      <c r="F80" s="107"/>
      <c r="G80" s="109"/>
      <c r="H80" s="109"/>
      <c r="I80" s="110"/>
      <c r="J80" s="11"/>
    </row>
    <row r="81" spans="2:10" ht="12" customHeight="1">
      <c r="B81" s="297"/>
      <c r="C81" s="297"/>
      <c r="D81" s="300"/>
      <c r="E81" s="301"/>
      <c r="F81" s="303"/>
      <c r="G81" s="12"/>
      <c r="H81" s="12"/>
      <c r="I81" s="49"/>
      <c r="J81" s="11"/>
    </row>
    <row r="82" spans="2:10" ht="12" customHeight="1">
      <c r="B82" s="297"/>
      <c r="C82" s="297"/>
      <c r="D82" s="300"/>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9"/>
      <c r="E84" s="301"/>
      <c r="F84" s="298"/>
      <c r="G84" s="12"/>
      <c r="H84" s="49"/>
      <c r="I84" s="62"/>
      <c r="J84" s="11"/>
    </row>
    <row r="85" spans="2:10" ht="12" customHeight="1">
      <c r="B85" s="297"/>
      <c r="C85" s="297"/>
      <c r="D85" s="39"/>
      <c r="E85" s="301"/>
      <c r="F85" s="111"/>
      <c r="G85" s="12"/>
      <c r="H85" s="49"/>
      <c r="I85" s="6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186</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ht="15.75">
      <c r="B12" s="151" t="s">
        <v>187</v>
      </c>
      <c r="C12" s="297"/>
      <c r="D12" s="39"/>
      <c r="E12" s="301"/>
      <c r="F12" s="38"/>
      <c r="G12" s="12">
        <f t="shared" ref="G12:G15" si="0">($D12*F12)</f>
        <v>0</v>
      </c>
      <c r="H12" s="49" t="e">
        <f>(G12/'Cover Sheet'!H$3)</f>
        <v>#DIV/0!</v>
      </c>
      <c r="I12" s="88"/>
      <c r="J12" s="14"/>
    </row>
    <row r="13" spans="2:12" ht="15.75">
      <c r="B13" s="151" t="s">
        <v>188</v>
      </c>
      <c r="C13" s="297"/>
      <c r="D13" s="39"/>
      <c r="E13" s="301"/>
      <c r="F13" s="38"/>
      <c r="G13" s="12">
        <f t="shared" si="0"/>
        <v>0</v>
      </c>
      <c r="H13" s="49" t="e">
        <f>(G13/'Cover Sheet'!H$3)</f>
        <v>#DIV/0!</v>
      </c>
      <c r="I13" s="88"/>
      <c r="J13" s="14"/>
    </row>
    <row r="14" spans="2:12" ht="15.75">
      <c r="B14" s="151" t="s">
        <v>189</v>
      </c>
      <c r="C14" s="297"/>
      <c r="D14" s="39"/>
      <c r="E14" s="301"/>
      <c r="F14" s="38"/>
      <c r="G14" s="12">
        <f t="shared" si="0"/>
        <v>0</v>
      </c>
      <c r="H14" s="49" t="e">
        <f>(G14/'Cover Sheet'!H$3)</f>
        <v>#DIV/0!</v>
      </c>
      <c r="I14" s="88"/>
      <c r="J14" s="14"/>
    </row>
    <row r="15" spans="2:12" ht="15.75">
      <c r="B15" s="151" t="s">
        <v>190</v>
      </c>
      <c r="C15" s="297"/>
      <c r="D15" s="39"/>
      <c r="E15" s="301"/>
      <c r="F15" s="38"/>
      <c r="G15" s="12">
        <f t="shared" si="0"/>
        <v>0</v>
      </c>
      <c r="H15" s="49" t="e">
        <f>(G15/'Cover Sheet'!H$3)</f>
        <v>#DIV/0!</v>
      </c>
      <c r="I15" s="88"/>
      <c r="J15" s="14"/>
    </row>
    <row r="16" spans="2:12" ht="15.75">
      <c r="B16" s="151" t="s">
        <v>191</v>
      </c>
      <c r="C16" s="297"/>
      <c r="D16" s="39"/>
      <c r="E16" s="301"/>
      <c r="F16" s="38"/>
      <c r="G16" s="12">
        <f t="shared" ref="G16:G17" si="1">($D16*F16)</f>
        <v>0</v>
      </c>
      <c r="H16" s="49" t="e">
        <f>(G16/'Cover Sheet'!H$3)</f>
        <v>#DIV/0!</v>
      </c>
      <c r="I16" s="88"/>
      <c r="J16" s="14"/>
    </row>
    <row r="17" spans="2:10" ht="15.75">
      <c r="B17" s="151" t="s">
        <v>192</v>
      </c>
      <c r="C17" s="297"/>
      <c r="D17" s="39"/>
      <c r="E17" s="301"/>
      <c r="F17" s="38"/>
      <c r="G17" s="12">
        <f t="shared" si="1"/>
        <v>0</v>
      </c>
      <c r="H17" s="49" t="e">
        <f>(G17/'Cover Sheet'!H$3)</f>
        <v>#DIV/0!</v>
      </c>
      <c r="I17" s="88"/>
      <c r="J17" s="14"/>
    </row>
    <row r="18" spans="2:10" ht="15.75">
      <c r="B18" s="296"/>
      <c r="C18" s="297"/>
      <c r="D18" s="300"/>
      <c r="E18" s="301"/>
      <c r="F18" s="299"/>
      <c r="G18" s="12"/>
      <c r="H18" s="12"/>
      <c r="I18" s="87"/>
      <c r="J18" s="14"/>
    </row>
    <row r="19" spans="2:10" ht="14.25" thickBot="1">
      <c r="B19" s="65"/>
      <c r="C19" s="66" t="str">
        <f>+B10</f>
        <v>E10 - EQUIPMENT</v>
      </c>
      <c r="D19" s="54"/>
      <c r="E19" s="55"/>
      <c r="F19" s="56"/>
      <c r="G19" s="57">
        <f>SUM(G11:G18)</f>
        <v>0</v>
      </c>
      <c r="H19" s="58" t="e">
        <f>SUM(H11:H18)</f>
        <v>#DIV/0!</v>
      </c>
      <c r="I19" s="59"/>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7.5" customHeight="1">
      <c r="B32" s="2"/>
      <c r="C32" s="25"/>
      <c r="D32" s="24"/>
      <c r="E32" s="25"/>
      <c r="F32" s="19"/>
      <c r="G32" s="20"/>
      <c r="H32" s="20"/>
      <c r="I32" s="21"/>
      <c r="J32" s="11"/>
    </row>
    <row r="33" spans="2:10" ht="6.75" customHeight="1">
      <c r="B33" s="2"/>
      <c r="C33" s="25"/>
      <c r="D33" s="24"/>
      <c r="E33" s="25"/>
      <c r="F33" s="15"/>
      <c r="G33" s="47"/>
      <c r="H33" s="47"/>
      <c r="I33" s="21"/>
      <c r="J33" s="11"/>
    </row>
    <row r="34" spans="2:10" ht="15.75" customHeight="1">
      <c r="B34" s="2"/>
      <c r="C34" s="63"/>
      <c r="D34" s="302"/>
      <c r="E34" s="25"/>
      <c r="F34" s="15"/>
      <c r="G34" s="12"/>
      <c r="H34" s="49"/>
      <c r="I34" s="62"/>
      <c r="J34" s="11"/>
    </row>
    <row r="35" spans="2:10" ht="6.75" customHeight="1">
      <c r="B35" s="29"/>
      <c r="C35" s="63"/>
      <c r="D35" s="30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L37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193</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ht="15.75">
      <c r="B12" s="151" t="s">
        <v>194</v>
      </c>
      <c r="C12" s="297"/>
      <c r="D12" s="39"/>
      <c r="E12" s="301"/>
      <c r="F12" s="38"/>
      <c r="G12" s="12">
        <f>($D12*F12)</f>
        <v>0</v>
      </c>
      <c r="H12" s="49" t="e">
        <f>(G12/'Cover Sheet'!H$3)</f>
        <v>#DIV/0!</v>
      </c>
      <c r="I12" s="88"/>
      <c r="J12" s="14"/>
    </row>
    <row r="13" spans="2:12" ht="15.75">
      <c r="B13" s="151" t="s">
        <v>195</v>
      </c>
      <c r="C13" s="297"/>
      <c r="D13" s="39"/>
      <c r="E13" s="301"/>
      <c r="F13" s="38"/>
      <c r="G13" s="12">
        <f>($D13*F13)</f>
        <v>0</v>
      </c>
      <c r="H13" s="49" t="e">
        <f>(G13/'Cover Sheet'!H$3)</f>
        <v>#DIV/0!</v>
      </c>
      <c r="I13" s="88"/>
      <c r="J13" s="14"/>
    </row>
    <row r="14" spans="2:12" ht="15.75">
      <c r="B14" s="151" t="s">
        <v>196</v>
      </c>
      <c r="C14" s="297"/>
      <c r="D14" s="39"/>
      <c r="E14" s="301"/>
      <c r="F14" s="38"/>
      <c r="G14" s="12">
        <f>($D14*F14)</f>
        <v>0</v>
      </c>
      <c r="H14" s="49" t="e">
        <f>(G14/'Cover Sheet'!H$3)</f>
        <v>#DIV/0!</v>
      </c>
      <c r="I14" s="88"/>
      <c r="J14" s="14"/>
    </row>
    <row r="15" spans="2:12" ht="15.75">
      <c r="B15" s="151" t="s">
        <v>197</v>
      </c>
      <c r="C15" s="297"/>
      <c r="D15" s="300"/>
      <c r="E15" s="301"/>
      <c r="F15" s="38"/>
      <c r="G15" s="12">
        <f>($D15*F15)</f>
        <v>0</v>
      </c>
      <c r="H15" s="49" t="e">
        <f>(G15/'Cover Sheet'!H$3)</f>
        <v>#DIV/0!</v>
      </c>
      <c r="I15" s="88"/>
      <c r="J15" s="14"/>
    </row>
    <row r="16" spans="2:12" ht="15.75">
      <c r="B16" s="296"/>
      <c r="C16" s="297"/>
      <c r="D16" s="300"/>
      <c r="E16" s="301"/>
      <c r="F16" s="299"/>
      <c r="G16" s="12"/>
      <c r="H16" s="12"/>
      <c r="I16" s="87"/>
      <c r="J16" s="14"/>
    </row>
    <row r="17" spans="2:10" ht="14.25" thickBot="1">
      <c r="B17" s="65"/>
      <c r="C17" s="66" t="str">
        <f>+B10</f>
        <v>E20 - FURNISHINGS</v>
      </c>
      <c r="D17" s="54"/>
      <c r="E17" s="55"/>
      <c r="F17" s="56"/>
      <c r="G17" s="57">
        <f>SUM(G11:G16)</f>
        <v>0</v>
      </c>
      <c r="H17" s="58" t="e">
        <f>SUM(H11:H16)</f>
        <v>#DIV/0!</v>
      </c>
      <c r="I17" s="5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29"/>
      <c r="C21" s="25"/>
      <c r="D21" s="22"/>
      <c r="E21" s="25"/>
      <c r="F21" s="15"/>
      <c r="G21" s="12"/>
      <c r="H21" s="49"/>
      <c r="I21" s="62"/>
      <c r="J21" s="11"/>
    </row>
    <row r="22" spans="2:10" ht="6.75" customHeight="1">
      <c r="B22" s="29"/>
      <c r="C22" s="25"/>
      <c r="D22" s="22"/>
      <c r="E22" s="25"/>
      <c r="F22" s="15"/>
      <c r="G22" s="12"/>
      <c r="H22" s="49"/>
      <c r="I22" s="62"/>
      <c r="J22" s="11"/>
    </row>
    <row r="23" spans="2:10" ht="4.5" customHeight="1">
      <c r="B23" s="25"/>
      <c r="C23" s="63"/>
      <c r="D23" s="24"/>
      <c r="E23" s="25"/>
      <c r="F23" s="15"/>
      <c r="G23" s="12"/>
      <c r="H23" s="12"/>
      <c r="I23" s="21"/>
      <c r="J23" s="11"/>
    </row>
    <row r="24" spans="2:10">
      <c r="B24" s="102"/>
      <c r="C24" s="23"/>
      <c r="D24" s="24"/>
      <c r="E24" s="25"/>
      <c r="F24" s="15"/>
      <c r="G24" s="12"/>
      <c r="H24" s="49"/>
      <c r="I24" s="62"/>
      <c r="J24" s="11"/>
    </row>
    <row r="25" spans="2:10" ht="4.5" customHeight="1">
      <c r="B25" s="25"/>
      <c r="C25" s="63"/>
      <c r="D25" s="24"/>
      <c r="E25" s="25"/>
      <c r="F25" s="19"/>
      <c r="G25" s="20"/>
      <c r="H25" s="20"/>
      <c r="I25" s="21"/>
      <c r="J25" s="11"/>
    </row>
    <row r="26" spans="2:10" ht="12" customHeight="1">
      <c r="B26" s="25"/>
      <c r="C26" s="63"/>
      <c r="D26" s="24"/>
      <c r="E26" s="25"/>
      <c r="F26" s="19"/>
      <c r="G26" s="20"/>
      <c r="H26" s="20"/>
      <c r="I26" s="21"/>
      <c r="J26" s="11"/>
    </row>
    <row r="27" spans="2:10" ht="18" customHeight="1">
      <c r="B27" s="103"/>
      <c r="C27" s="106"/>
      <c r="D27" s="107"/>
      <c r="E27" s="108"/>
      <c r="F27" s="107"/>
      <c r="G27" s="109"/>
      <c r="H27" s="109"/>
      <c r="I27" s="110"/>
      <c r="J27" s="11"/>
    </row>
    <row r="28" spans="2:10" ht="12" customHeight="1">
      <c r="B28" s="297"/>
      <c r="C28" s="297"/>
      <c r="D28" s="298"/>
      <c r="E28" s="297"/>
      <c r="F28" s="303"/>
      <c r="G28" s="12"/>
      <c r="H28" s="12"/>
      <c r="I28" s="49"/>
      <c r="J28" s="11"/>
    </row>
    <row r="29" spans="2:10" ht="12" customHeight="1">
      <c r="B29" s="297"/>
      <c r="C29" s="297"/>
      <c r="D29" s="300"/>
      <c r="E29" s="301"/>
      <c r="F29" s="111"/>
      <c r="G29" s="12"/>
      <c r="H29" s="49"/>
      <c r="I29" s="62"/>
      <c r="J29" s="11"/>
    </row>
    <row r="30" spans="2:10" ht="12" customHeight="1">
      <c r="B30" s="297"/>
      <c r="C30" s="297"/>
      <c r="D30" s="39"/>
      <c r="E30" s="301"/>
      <c r="F30" s="111"/>
      <c r="G30" s="12"/>
      <c r="H30" s="49"/>
      <c r="I30" s="62"/>
      <c r="J30" s="11"/>
    </row>
    <row r="31" spans="2:10" ht="12" customHeight="1">
      <c r="B31" s="297"/>
      <c r="C31" s="297"/>
      <c r="D31" s="39"/>
      <c r="E31" s="301"/>
      <c r="F31" s="111"/>
      <c r="G31" s="12"/>
      <c r="H31" s="49"/>
      <c r="I31" s="62"/>
      <c r="J31" s="11"/>
    </row>
    <row r="32" spans="2:10" ht="12" customHeight="1">
      <c r="B32" s="297"/>
      <c r="C32" s="297"/>
      <c r="D32" s="39"/>
      <c r="E32" s="301"/>
      <c r="F32" s="111"/>
      <c r="G32" s="12"/>
      <c r="H32" s="49"/>
      <c r="I32" s="62"/>
      <c r="J32" s="11"/>
    </row>
    <row r="33" spans="2:12" ht="12" customHeight="1">
      <c r="B33" s="297"/>
      <c r="C33" s="297"/>
      <c r="D33" s="300"/>
      <c r="E33" s="301"/>
      <c r="F33" s="111"/>
      <c r="G33" s="12"/>
      <c r="H33" s="49"/>
      <c r="I33" s="62"/>
      <c r="J33" s="11"/>
      <c r="K33" s="83"/>
    </row>
    <row r="34" spans="2:12" ht="12" customHeight="1">
      <c r="B34" s="297"/>
      <c r="C34" s="297"/>
      <c r="D34" s="39"/>
      <c r="E34" s="301"/>
      <c r="F34" s="111"/>
      <c r="G34" s="12"/>
      <c r="H34" s="49"/>
      <c r="I34" s="62"/>
      <c r="J34" s="11"/>
      <c r="K34" s="84"/>
      <c r="L34" s="85"/>
    </row>
    <row r="35" spans="2:12" ht="12" customHeight="1">
      <c r="B35" s="297"/>
      <c r="C35" s="297"/>
      <c r="D35" s="39"/>
      <c r="E35" s="301"/>
      <c r="F35" s="111"/>
      <c r="G35" s="12"/>
      <c r="H35" s="49"/>
      <c r="I35" s="112"/>
      <c r="J35" s="11"/>
    </row>
    <row r="36" spans="2:12" ht="12" customHeight="1">
      <c r="B36" s="297"/>
      <c r="C36" s="297"/>
      <c r="D36" s="39"/>
      <c r="E36" s="301"/>
      <c r="F36" s="111"/>
      <c r="G36" s="12"/>
      <c r="H36" s="49"/>
      <c r="I36" s="62"/>
      <c r="J36" s="11"/>
    </row>
    <row r="37" spans="2:12" ht="12" customHeight="1">
      <c r="B37" s="297"/>
      <c r="C37" s="297"/>
      <c r="D37" s="300"/>
      <c r="E37" s="301"/>
      <c r="F37" s="111"/>
      <c r="G37" s="12"/>
      <c r="H37" s="49"/>
      <c r="I37" s="62"/>
      <c r="J37" s="11"/>
    </row>
    <row r="38" spans="2:12" ht="12" customHeight="1">
      <c r="B38" s="297"/>
      <c r="C38" s="297"/>
      <c r="D38" s="39"/>
      <c r="E38" s="301"/>
      <c r="F38" s="111"/>
      <c r="G38" s="12"/>
      <c r="H38" s="49"/>
      <c r="I38" s="62"/>
      <c r="J38" s="11"/>
    </row>
    <row r="39" spans="2:12" ht="12" customHeight="1">
      <c r="B39" s="297"/>
      <c r="C39" s="297"/>
      <c r="D39" s="300"/>
      <c r="E39" s="301"/>
      <c r="F39" s="303"/>
      <c r="G39" s="12"/>
      <c r="H39" s="12"/>
      <c r="I39" s="49"/>
      <c r="J39" s="11"/>
    </row>
    <row r="40" spans="2:12" ht="15" customHeight="1">
      <c r="B40" s="25"/>
      <c r="C40" s="102"/>
      <c r="D40" s="27"/>
      <c r="E40" s="60"/>
      <c r="F40" s="19"/>
      <c r="G40" s="12"/>
      <c r="H40" s="49"/>
      <c r="I40" s="62"/>
      <c r="J40" s="11"/>
    </row>
    <row r="41" spans="2:12" s="3" customFormat="1" ht="12" customHeight="1">
      <c r="B41" s="25"/>
      <c r="C41" s="67"/>
      <c r="D41" s="27"/>
      <c r="E41" s="60"/>
      <c r="F41" s="19"/>
      <c r="G41" s="61"/>
      <c r="H41" s="61"/>
      <c r="I41" s="62"/>
      <c r="J41" s="14"/>
    </row>
    <row r="42" spans="2:12" s="3" customFormat="1" ht="17.25" customHeight="1">
      <c r="B42" s="103"/>
      <c r="C42" s="106"/>
      <c r="D42" s="107"/>
      <c r="E42" s="108"/>
      <c r="F42" s="107"/>
      <c r="G42" s="109"/>
      <c r="H42" s="109"/>
      <c r="I42" s="110"/>
      <c r="J42" s="14"/>
    </row>
    <row r="43" spans="2:12" s="3" customFormat="1" ht="12" customHeight="1">
      <c r="B43" s="297"/>
      <c r="C43" s="297"/>
      <c r="D43" s="298"/>
      <c r="E43" s="297"/>
      <c r="F43" s="303"/>
      <c r="G43" s="12"/>
      <c r="H43" s="12"/>
      <c r="I43" s="49"/>
      <c r="J43" s="14"/>
    </row>
    <row r="44" spans="2:12" s="3" customFormat="1" ht="12" customHeight="1">
      <c r="B44" s="297"/>
      <c r="C44" s="297"/>
      <c r="D44" s="300"/>
      <c r="E44" s="301"/>
      <c r="F44" s="111"/>
      <c r="G44" s="12"/>
      <c r="H44" s="49"/>
      <c r="I44" s="62"/>
      <c r="J44" s="14"/>
    </row>
    <row r="45" spans="2:12" s="3" customFormat="1" ht="12" customHeight="1">
      <c r="B45" s="297"/>
      <c r="C45" s="297"/>
      <c r="D45" s="39"/>
      <c r="E45" s="301"/>
      <c r="F45" s="111"/>
      <c r="G45" s="12"/>
      <c r="H45" s="49"/>
      <c r="I45" s="62"/>
      <c r="J45" s="14"/>
    </row>
    <row r="46" spans="2:12" s="3" customFormat="1" ht="12" customHeight="1">
      <c r="B46" s="297"/>
      <c r="C46" s="297"/>
      <c r="D46" s="39"/>
      <c r="E46" s="301"/>
      <c r="F46" s="111"/>
      <c r="G46" s="12"/>
      <c r="H46" s="49"/>
      <c r="I46" s="62"/>
      <c r="J46" s="14"/>
    </row>
    <row r="47" spans="2:12" s="3" customFormat="1" ht="12" customHeight="1">
      <c r="B47" s="297"/>
      <c r="C47" s="297"/>
      <c r="D47" s="39"/>
      <c r="E47" s="301"/>
      <c r="F47" s="111"/>
      <c r="G47" s="12"/>
      <c r="H47" s="49"/>
      <c r="I47" s="62"/>
      <c r="J47" s="14"/>
    </row>
    <row r="48" spans="2:12" s="3" customFormat="1" ht="12" customHeight="1">
      <c r="B48" s="297"/>
      <c r="C48" s="297"/>
      <c r="D48" s="39"/>
      <c r="E48" s="301"/>
      <c r="F48" s="111"/>
      <c r="G48" s="12"/>
      <c r="H48" s="49"/>
      <c r="I48" s="62"/>
      <c r="J48" s="14"/>
    </row>
    <row r="49" spans="2:10" s="3" customFormat="1" ht="12" customHeight="1">
      <c r="B49" s="297"/>
      <c r="C49" s="297"/>
      <c r="D49" s="39"/>
      <c r="E49" s="301"/>
      <c r="F49" s="111"/>
      <c r="G49" s="12"/>
      <c r="H49" s="49"/>
      <c r="I49" s="62"/>
      <c r="J49" s="14"/>
    </row>
    <row r="50" spans="2:10" s="3" customFormat="1" ht="12" customHeight="1">
      <c r="B50" s="297"/>
      <c r="C50" s="297"/>
      <c r="D50" s="39"/>
      <c r="E50" s="301"/>
      <c r="F50" s="111"/>
      <c r="G50" s="12"/>
      <c r="H50" s="49"/>
      <c r="I50" s="62"/>
      <c r="J50" s="14"/>
    </row>
    <row r="51" spans="2:10" s="3" customFormat="1" ht="12" customHeight="1">
      <c r="B51" s="297"/>
      <c r="C51" s="297"/>
      <c r="D51" s="300"/>
      <c r="E51" s="301"/>
      <c r="F51" s="111"/>
      <c r="G51" s="12"/>
      <c r="H51" s="49"/>
      <c r="I51" s="62"/>
      <c r="J51" s="11"/>
    </row>
    <row r="52" spans="2:10" s="3" customFormat="1" ht="12" customHeight="1">
      <c r="B52" s="297"/>
      <c r="C52" s="297"/>
      <c r="D52" s="39"/>
      <c r="E52" s="301"/>
      <c r="F52" s="111"/>
      <c r="G52" s="12"/>
      <c r="H52" s="49"/>
      <c r="I52" s="62"/>
      <c r="J52" s="11"/>
    </row>
    <row r="53" spans="2:10" s="3" customFormat="1" ht="12" customHeight="1">
      <c r="B53" s="297"/>
      <c r="C53" s="297"/>
      <c r="D53" s="300"/>
      <c r="E53" s="301"/>
      <c r="F53" s="303"/>
      <c r="G53" s="12"/>
      <c r="H53" s="12"/>
      <c r="I53" s="49"/>
      <c r="J53" s="14"/>
    </row>
    <row r="54" spans="2:10" s="3" customFormat="1" ht="12" customHeight="1">
      <c r="B54" s="25"/>
      <c r="C54" s="102"/>
      <c r="D54" s="27"/>
      <c r="E54" s="60"/>
      <c r="F54" s="19"/>
      <c r="G54" s="12"/>
      <c r="H54" s="49"/>
      <c r="I54" s="62"/>
      <c r="J54" s="14"/>
    </row>
    <row r="55" spans="2:10" s="3" customFormat="1" ht="12" customHeight="1">
      <c r="B55" s="25"/>
      <c r="C55" s="67"/>
      <c r="D55" s="27"/>
      <c r="E55" s="60"/>
      <c r="F55" s="19"/>
      <c r="G55" s="61"/>
      <c r="H55" s="61"/>
      <c r="I55" s="62"/>
      <c r="J55" s="14"/>
    </row>
    <row r="56" spans="2:10" ht="17.25" customHeight="1">
      <c r="B56" s="103"/>
      <c r="C56" s="113"/>
      <c r="D56" s="107"/>
      <c r="E56" s="108"/>
      <c r="F56" s="107"/>
      <c r="G56" s="109"/>
      <c r="H56" s="109"/>
      <c r="I56" s="110"/>
      <c r="J56" s="11"/>
    </row>
    <row r="57" spans="2:10" ht="12" customHeight="1">
      <c r="B57" s="297"/>
      <c r="C57" s="297"/>
      <c r="D57" s="300"/>
      <c r="E57" s="301"/>
      <c r="F57" s="303"/>
      <c r="G57" s="12"/>
      <c r="H57" s="12"/>
      <c r="I57" s="49"/>
      <c r="J57" s="11"/>
    </row>
    <row r="58" spans="2:10" ht="12" customHeight="1">
      <c r="B58" s="297"/>
      <c r="C58" s="297"/>
      <c r="D58" s="300"/>
      <c r="E58" s="301"/>
      <c r="F58" s="111"/>
      <c r="G58" s="12"/>
      <c r="H58" s="49"/>
      <c r="I58" s="62"/>
      <c r="J58" s="11"/>
    </row>
    <row r="59" spans="2:10" ht="12" customHeight="1">
      <c r="B59" s="297"/>
      <c r="C59" s="297"/>
      <c r="D59" s="300"/>
      <c r="E59" s="301"/>
      <c r="F59" s="111"/>
      <c r="G59" s="12"/>
      <c r="H59" s="49"/>
      <c r="I59" s="62"/>
      <c r="J59" s="11"/>
    </row>
    <row r="60" spans="2:10" ht="12" customHeight="1">
      <c r="B60" s="297"/>
      <c r="C60" s="297"/>
      <c r="D60" s="39"/>
      <c r="E60" s="301"/>
      <c r="F60" s="298"/>
      <c r="G60" s="12"/>
      <c r="H60" s="49"/>
      <c r="I60" s="62"/>
      <c r="J60" s="11"/>
    </row>
    <row r="61" spans="2:10" ht="12" customHeight="1">
      <c r="B61" s="297"/>
      <c r="C61" s="297"/>
      <c r="D61" s="39"/>
      <c r="E61" s="301"/>
      <c r="F61" s="111"/>
      <c r="G61" s="12"/>
      <c r="H61" s="49"/>
      <c r="I61" s="62"/>
      <c r="J61" s="11"/>
    </row>
    <row r="62" spans="2:10" ht="12" customHeight="1">
      <c r="B62" s="297"/>
      <c r="C62" s="297"/>
      <c r="D62" s="39"/>
      <c r="E62" s="301"/>
      <c r="F62" s="111"/>
      <c r="G62" s="12"/>
      <c r="H62" s="49"/>
      <c r="I62" s="112"/>
      <c r="J62" s="11"/>
    </row>
    <row r="63" spans="2:10" ht="12" customHeight="1">
      <c r="B63" s="297"/>
      <c r="C63" s="297"/>
      <c r="D63" s="39"/>
      <c r="E63" s="301"/>
      <c r="F63" s="111"/>
      <c r="G63" s="12"/>
      <c r="H63" s="49"/>
      <c r="I63" s="112"/>
      <c r="J63" s="11"/>
    </row>
    <row r="64" spans="2:10" ht="12" customHeight="1">
      <c r="B64" s="297"/>
      <c r="C64" s="297"/>
      <c r="D64" s="39"/>
      <c r="E64" s="301"/>
      <c r="F64" s="111"/>
      <c r="G64" s="12"/>
      <c r="H64" s="49"/>
      <c r="I64" s="112"/>
      <c r="J64" s="11"/>
    </row>
    <row r="65" spans="2:10" ht="12" customHeight="1">
      <c r="B65" s="297"/>
      <c r="C65" s="297"/>
      <c r="D65" s="39"/>
      <c r="E65" s="301"/>
      <c r="F65" s="111"/>
      <c r="G65" s="12"/>
      <c r="H65" s="49"/>
      <c r="I65" s="62"/>
      <c r="J65" s="11"/>
    </row>
    <row r="66" spans="2:10" ht="12" customHeight="1">
      <c r="B66" s="297"/>
      <c r="C66" s="297"/>
      <c r="D66" s="300"/>
      <c r="E66" s="301"/>
      <c r="F66" s="111"/>
      <c r="G66" s="12"/>
      <c r="H66" s="49"/>
      <c r="I66" s="62"/>
      <c r="J66" s="11"/>
    </row>
    <row r="67" spans="2:10" ht="12" customHeight="1">
      <c r="B67" s="297"/>
      <c r="C67" s="297"/>
      <c r="D67" s="300"/>
      <c r="E67" s="301"/>
      <c r="F67" s="303"/>
      <c r="G67" s="12"/>
      <c r="H67" s="12"/>
      <c r="I67" s="49"/>
      <c r="J67" s="11"/>
    </row>
    <row r="68" spans="2:10" ht="18" customHeight="1">
      <c r="B68" s="25"/>
      <c r="C68" s="102"/>
      <c r="D68" s="27"/>
      <c r="E68" s="60"/>
      <c r="F68" s="19"/>
      <c r="G68" s="12"/>
      <c r="H68" s="49"/>
      <c r="I68" s="62"/>
      <c r="J68" s="11"/>
    </row>
    <row r="69" spans="2:10" s="3" customFormat="1" ht="15.75">
      <c r="B69" s="25"/>
      <c r="C69" s="67"/>
      <c r="D69" s="27"/>
      <c r="E69" s="60"/>
      <c r="F69" s="19"/>
      <c r="G69" s="61"/>
      <c r="H69" s="61"/>
      <c r="I69" s="62"/>
      <c r="J69" s="14"/>
    </row>
    <row r="70" spans="2:10" ht="15.75">
      <c r="B70" s="103"/>
      <c r="C70" s="113"/>
      <c r="D70" s="107"/>
      <c r="E70" s="108"/>
      <c r="F70" s="107"/>
      <c r="G70" s="109"/>
      <c r="H70" s="109"/>
      <c r="I70" s="110"/>
      <c r="J70" s="11"/>
    </row>
    <row r="71" spans="2:10" ht="12" customHeight="1">
      <c r="B71" s="304"/>
      <c r="C71" s="305"/>
      <c r="D71" s="306"/>
      <c r="E71" s="307"/>
      <c r="F71" s="114"/>
      <c r="G71" s="308"/>
      <c r="H71" s="308"/>
      <c r="I71" s="309"/>
      <c r="J71" s="11"/>
    </row>
    <row r="72" spans="2:10">
      <c r="B72" s="297"/>
      <c r="C72" s="86"/>
      <c r="D72" s="300"/>
      <c r="E72" s="301"/>
      <c r="F72" s="111"/>
      <c r="G72" s="12"/>
      <c r="H72" s="49"/>
      <c r="I72" s="62"/>
      <c r="J72" s="11"/>
    </row>
    <row r="73" spans="2:10">
      <c r="B73" s="310"/>
      <c r="C73" s="37"/>
      <c r="D73" s="39"/>
      <c r="E73" s="301"/>
      <c r="F73" s="111"/>
      <c r="G73" s="12"/>
      <c r="H73" s="49"/>
      <c r="I73" s="62"/>
      <c r="J73" s="11"/>
    </row>
    <row r="74" spans="2:10">
      <c r="B74" s="297"/>
      <c r="C74" s="311"/>
      <c r="D74" s="300"/>
      <c r="E74" s="301"/>
      <c r="F74" s="111"/>
      <c r="G74" s="12"/>
      <c r="H74" s="49"/>
      <c r="I74" s="62"/>
      <c r="J74" s="11"/>
    </row>
    <row r="75" spans="2:10">
      <c r="B75" s="310"/>
      <c r="C75" s="311"/>
      <c r="D75" s="39"/>
      <c r="E75" s="301"/>
      <c r="F75" s="111"/>
      <c r="G75" s="12"/>
      <c r="H75" s="49"/>
      <c r="I75" s="62"/>
      <c r="J75" s="11"/>
    </row>
    <row r="76" spans="2:10">
      <c r="B76" s="310"/>
      <c r="C76" s="311"/>
      <c r="D76" s="39"/>
      <c r="E76" s="301"/>
      <c r="F76" s="111"/>
      <c r="G76" s="12"/>
      <c r="H76" s="49"/>
      <c r="I76" s="62"/>
      <c r="J76" s="11"/>
    </row>
    <row r="77" spans="2:10">
      <c r="B77" s="297"/>
      <c r="C77" s="297"/>
      <c r="D77" s="300"/>
      <c r="E77" s="301"/>
      <c r="F77" s="298"/>
      <c r="G77" s="40"/>
      <c r="H77" s="49"/>
      <c r="I77" s="62"/>
      <c r="J77" s="11"/>
    </row>
    <row r="78" spans="2:10">
      <c r="B78" s="297"/>
      <c r="C78" s="41"/>
      <c r="D78" s="41"/>
      <c r="E78" s="301"/>
      <c r="F78" s="298"/>
      <c r="G78" s="40"/>
      <c r="H78" s="49"/>
      <c r="I78" s="62"/>
      <c r="J78" s="11"/>
    </row>
    <row r="79" spans="2:10">
      <c r="B79" s="297"/>
      <c r="C79" s="41"/>
      <c r="D79" s="300"/>
      <c r="E79" s="301"/>
      <c r="F79" s="111"/>
      <c r="G79" s="40"/>
      <c r="H79" s="49"/>
      <c r="I79" s="62"/>
      <c r="J79" s="11"/>
    </row>
    <row r="80" spans="2:10">
      <c r="B80" s="297"/>
      <c r="C80" s="41"/>
      <c r="D80" s="39"/>
      <c r="E80" s="301"/>
      <c r="F80" s="298"/>
      <c r="G80" s="40"/>
      <c r="H80" s="49"/>
      <c r="I80" s="62"/>
      <c r="J80" s="11"/>
    </row>
    <row r="81" spans="2:10">
      <c r="B81" s="297"/>
      <c r="C81" s="297"/>
      <c r="D81" s="39"/>
      <c r="E81" s="301"/>
      <c r="F81" s="111"/>
      <c r="G81" s="12"/>
      <c r="H81" s="49"/>
      <c r="I81" s="62"/>
      <c r="J81" s="11"/>
    </row>
    <row r="82" spans="2:10">
      <c r="B82" s="297"/>
      <c r="C82" s="297"/>
      <c r="D82" s="39"/>
      <c r="E82" s="301"/>
      <c r="F82" s="111"/>
      <c r="G82" s="12"/>
      <c r="H82" s="49"/>
      <c r="I82" s="62"/>
      <c r="J82" s="11"/>
    </row>
    <row r="83" spans="2:10">
      <c r="B83" s="297"/>
      <c r="C83" s="297"/>
      <c r="D83" s="39"/>
      <c r="E83" s="301"/>
      <c r="F83" s="111"/>
      <c r="G83" s="12"/>
      <c r="H83" s="49"/>
      <c r="I83" s="62"/>
      <c r="J83" s="11"/>
    </row>
    <row r="84" spans="2:10">
      <c r="B84" s="297"/>
      <c r="C84" s="297"/>
      <c r="D84" s="39"/>
      <c r="E84" s="301"/>
      <c r="F84" s="111"/>
      <c r="G84" s="12"/>
      <c r="H84" s="49"/>
      <c r="I84" s="62"/>
      <c r="J84" s="11"/>
    </row>
    <row r="85" spans="2:10">
      <c r="B85" s="297"/>
      <c r="C85" s="297"/>
      <c r="D85" s="39"/>
      <c r="E85" s="301"/>
      <c r="F85" s="111"/>
      <c r="G85" s="12"/>
      <c r="H85" s="49"/>
      <c r="I85" s="62"/>
      <c r="J85" s="11"/>
    </row>
    <row r="86" spans="2:10">
      <c r="B86" s="297"/>
      <c r="C86" s="297"/>
      <c r="D86" s="39"/>
      <c r="E86" s="301"/>
      <c r="F86" s="111"/>
      <c r="G86" s="12"/>
      <c r="H86" s="49"/>
      <c r="I86" s="62"/>
      <c r="J86" s="11"/>
    </row>
    <row r="87" spans="2:10">
      <c r="B87" s="297"/>
      <c r="C87" s="297"/>
      <c r="D87" s="39"/>
      <c r="E87" s="301"/>
      <c r="F87" s="111"/>
      <c r="G87" s="12"/>
      <c r="H87" s="49"/>
      <c r="I87" s="62"/>
      <c r="J87" s="11"/>
    </row>
    <row r="88" spans="2:10">
      <c r="B88" s="297"/>
      <c r="C88" s="297"/>
      <c r="D88" s="39"/>
      <c r="E88" s="301"/>
      <c r="F88" s="111"/>
      <c r="G88" s="12"/>
      <c r="H88" s="49"/>
      <c r="I88" s="62"/>
      <c r="J88" s="11"/>
    </row>
    <row r="89" spans="2:10">
      <c r="B89" s="297"/>
      <c r="C89" s="297"/>
      <c r="D89" s="39"/>
      <c r="E89" s="301"/>
      <c r="F89" s="111"/>
      <c r="G89" s="12"/>
      <c r="H89" s="49"/>
      <c r="I89" s="62"/>
      <c r="J89" s="11"/>
    </row>
    <row r="90" spans="2:10">
      <c r="B90" s="297"/>
      <c r="C90" s="297"/>
      <c r="D90" s="39"/>
      <c r="E90" s="301"/>
      <c r="F90" s="111"/>
      <c r="G90" s="12"/>
      <c r="H90" s="49"/>
      <c r="I90" s="62"/>
      <c r="J90" s="11"/>
    </row>
    <row r="91" spans="2:10">
      <c r="B91" s="297"/>
      <c r="C91" s="297"/>
      <c r="D91" s="39"/>
      <c r="E91" s="301"/>
      <c r="F91" s="111"/>
      <c r="G91" s="12"/>
      <c r="H91" s="49"/>
      <c r="I91" s="62"/>
      <c r="J91" s="11"/>
    </row>
    <row r="92" spans="2:10">
      <c r="B92" s="297"/>
      <c r="C92" s="297"/>
      <c r="D92" s="39"/>
      <c r="E92" s="301"/>
      <c r="F92" s="111"/>
      <c r="G92" s="12"/>
      <c r="H92" s="49"/>
      <c r="I92" s="62"/>
      <c r="J92" s="11"/>
    </row>
    <row r="93" spans="2:10">
      <c r="B93" s="297"/>
      <c r="C93" s="297"/>
      <c r="D93" s="39"/>
      <c r="E93" s="301"/>
      <c r="F93" s="111"/>
      <c r="G93" s="12"/>
      <c r="H93" s="49"/>
      <c r="I93" s="62"/>
      <c r="J93" s="11"/>
    </row>
    <row r="94" spans="2:10">
      <c r="B94" s="297"/>
      <c r="C94" s="297"/>
      <c r="D94" s="39"/>
      <c r="E94" s="301"/>
      <c r="F94" s="111"/>
      <c r="G94" s="12"/>
      <c r="H94" s="49"/>
      <c r="I94" s="62"/>
      <c r="J94" s="11"/>
    </row>
    <row r="95" spans="2:10">
      <c r="B95" s="297"/>
      <c r="C95" s="297"/>
      <c r="D95" s="300"/>
      <c r="E95" s="301"/>
      <c r="F95" s="111"/>
      <c r="G95" s="12"/>
      <c r="H95" s="49"/>
      <c r="I95" s="62"/>
      <c r="J95" s="11"/>
    </row>
    <row r="96" spans="2:10">
      <c r="B96" s="297"/>
      <c r="C96" s="297"/>
      <c r="D96" s="300"/>
      <c r="E96" s="301"/>
      <c r="F96" s="312"/>
      <c r="G96" s="12"/>
      <c r="H96" s="12"/>
      <c r="I96" s="62"/>
      <c r="J96" s="11"/>
    </row>
    <row r="97" spans="2:10" ht="5.25" customHeight="1">
      <c r="B97" s="105"/>
      <c r="C97" s="297"/>
      <c r="D97" s="300"/>
      <c r="E97" s="301"/>
      <c r="F97" s="303"/>
      <c r="G97" s="161"/>
      <c r="H97" s="161"/>
      <c r="I97" s="313"/>
      <c r="J97" s="11"/>
    </row>
    <row r="98" spans="2:10">
      <c r="B98" s="25"/>
      <c r="C98" s="102"/>
      <c r="D98" s="27"/>
      <c r="E98" s="60"/>
      <c r="F98" s="19"/>
      <c r="G98" s="12"/>
      <c r="H98" s="49"/>
      <c r="I98" s="62"/>
      <c r="J98" s="11"/>
    </row>
    <row r="99" spans="2:10" s="3" customFormat="1" ht="15.75">
      <c r="B99" s="25"/>
      <c r="C99" s="63"/>
      <c r="D99" s="27"/>
      <c r="E99" s="60"/>
      <c r="F99" s="19"/>
      <c r="G99" s="61"/>
      <c r="H99" s="61"/>
      <c r="I99" s="62"/>
      <c r="J99" s="14"/>
    </row>
    <row r="100" spans="2:10" s="4" customFormat="1" ht="15.75">
      <c r="B100" s="103"/>
      <c r="C100" s="113"/>
      <c r="D100" s="107"/>
      <c r="E100" s="108"/>
      <c r="F100" s="107"/>
      <c r="G100" s="109"/>
      <c r="H100" s="109"/>
      <c r="I100" s="110"/>
      <c r="J100" s="314"/>
    </row>
    <row r="101" spans="2:10" ht="12" customHeight="1">
      <c r="B101" s="297"/>
      <c r="C101" s="297"/>
      <c r="D101" s="300"/>
      <c r="E101" s="315"/>
      <c r="F101" s="303"/>
      <c r="G101" s="12"/>
      <c r="H101" s="12"/>
      <c r="I101" s="49"/>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00"/>
      <c r="E104" s="301"/>
      <c r="F104" s="111"/>
      <c r="G104" s="12"/>
      <c r="H104" s="49"/>
      <c r="I104" s="62"/>
      <c r="J104" s="11"/>
    </row>
    <row r="105" spans="2:10">
      <c r="B105" s="297"/>
      <c r="C105" s="297"/>
      <c r="D105" s="39"/>
      <c r="E105" s="301"/>
      <c r="F105" s="111"/>
      <c r="G105" s="12"/>
      <c r="H105" s="49"/>
      <c r="I105" s="62"/>
      <c r="J105" s="11"/>
    </row>
    <row r="106" spans="2:10">
      <c r="B106" s="297"/>
      <c r="C106" s="297"/>
      <c r="D106" s="300"/>
      <c r="E106" s="301"/>
      <c r="F106" s="111"/>
      <c r="G106" s="12"/>
      <c r="H106" s="49"/>
      <c r="I106" s="62"/>
      <c r="J106" s="11"/>
    </row>
    <row r="107" spans="2:10" ht="6" customHeight="1">
      <c r="B107" s="297"/>
      <c r="C107" s="297"/>
      <c r="D107" s="300"/>
      <c r="E107" s="301"/>
      <c r="F107" s="303"/>
      <c r="G107" s="12"/>
      <c r="H107" s="12"/>
      <c r="I107" s="49"/>
      <c r="J107" s="11"/>
    </row>
    <row r="108" spans="2:10">
      <c r="B108" s="25"/>
      <c r="C108" s="102"/>
      <c r="D108" s="27"/>
      <c r="E108" s="60"/>
      <c r="F108" s="19"/>
      <c r="G108" s="12"/>
      <c r="H108" s="49"/>
      <c r="I108" s="62"/>
      <c r="J108" s="11"/>
    </row>
    <row r="109" spans="2:10">
      <c r="B109" s="25"/>
      <c r="C109" s="63"/>
      <c r="D109" s="27"/>
      <c r="E109" s="60"/>
      <c r="F109" s="19"/>
      <c r="G109" s="61"/>
      <c r="H109" s="61"/>
      <c r="I109" s="62"/>
      <c r="J109" s="11"/>
    </row>
    <row r="110" spans="2:10" s="3" customFormat="1" ht="15.75">
      <c r="B110" s="103"/>
      <c r="C110" s="106"/>
      <c r="D110" s="115"/>
      <c r="E110" s="115"/>
      <c r="F110" s="107"/>
      <c r="G110" s="109"/>
      <c r="H110" s="109"/>
      <c r="I110" s="110"/>
      <c r="J110" s="14"/>
    </row>
    <row r="111" spans="2:10" ht="8.25" customHeight="1">
      <c r="B111" s="297"/>
      <c r="C111" s="297"/>
      <c r="D111" s="300"/>
      <c r="E111" s="301"/>
      <c r="F111" s="303"/>
      <c r="G111" s="12"/>
      <c r="H111" s="12"/>
      <c r="I111" s="49"/>
      <c r="J111" s="11"/>
    </row>
    <row r="112" spans="2:10" s="3" customFormat="1" ht="15.75">
      <c r="B112" s="297"/>
      <c r="C112" s="45"/>
      <c r="D112" s="39"/>
      <c r="E112" s="301"/>
      <c r="F112" s="111"/>
      <c r="G112" s="12"/>
      <c r="H112" s="49"/>
      <c r="I112" s="62"/>
      <c r="J112" s="14"/>
    </row>
    <row r="113" spans="2:10" s="3" customFormat="1" ht="15.75">
      <c r="B113" s="297"/>
      <c r="C113" s="45"/>
      <c r="D113" s="300"/>
      <c r="E113" s="301"/>
      <c r="F113" s="111"/>
      <c r="G113" s="12"/>
      <c r="H113" s="49"/>
      <c r="I113" s="62"/>
      <c r="J113" s="14"/>
    </row>
    <row r="114" spans="2:10" s="3" customFormat="1" ht="15.75">
      <c r="B114" s="297"/>
      <c r="C114" s="297"/>
      <c r="D114" s="39"/>
      <c r="E114" s="301"/>
      <c r="F114" s="111"/>
      <c r="G114" s="12"/>
      <c r="H114" s="49"/>
      <c r="I114" s="62"/>
      <c r="J114" s="14"/>
    </row>
    <row r="115" spans="2:10" s="3" customFormat="1" ht="15.75">
      <c r="B115" s="297"/>
      <c r="C115" s="297"/>
      <c r="D115" s="300"/>
      <c r="E115" s="301"/>
      <c r="F115" s="111"/>
      <c r="G115" s="12"/>
      <c r="H115" s="49"/>
      <c r="I115" s="62"/>
      <c r="J115" s="14"/>
    </row>
    <row r="116" spans="2:10" s="3" customFormat="1" ht="15.75">
      <c r="B116" s="297"/>
      <c r="C116" s="297"/>
      <c r="D116" s="39"/>
      <c r="E116" s="301"/>
      <c r="F116" s="111"/>
      <c r="G116" s="12"/>
      <c r="H116" s="49"/>
      <c r="I116" s="62"/>
      <c r="J116" s="14"/>
    </row>
    <row r="117" spans="2:10" s="3" customFormat="1" ht="15.75">
      <c r="B117" s="297"/>
      <c r="C117" s="297"/>
      <c r="D117" s="39"/>
      <c r="E117" s="301"/>
      <c r="F117" s="111"/>
      <c r="G117" s="12"/>
      <c r="H117" s="49"/>
      <c r="I117" s="62"/>
      <c r="J117" s="14"/>
    </row>
    <row r="118" spans="2:10" s="3" customFormat="1" ht="15.75">
      <c r="B118" s="297"/>
      <c r="C118" s="297"/>
      <c r="D118" s="39"/>
      <c r="E118" s="301"/>
      <c r="F118" s="111"/>
      <c r="G118" s="12"/>
      <c r="H118" s="49"/>
      <c r="I118" s="62"/>
      <c r="J118" s="14"/>
    </row>
    <row r="119" spans="2:10" s="3" customFormat="1" ht="15.75">
      <c r="B119" s="297"/>
      <c r="C119" s="297"/>
      <c r="D119" s="39"/>
      <c r="E119" s="301"/>
      <c r="F119" s="111"/>
      <c r="G119" s="12"/>
      <c r="H119" s="49"/>
      <c r="I119" s="112"/>
      <c r="J119" s="14"/>
    </row>
    <row r="120" spans="2:10" s="3" customFormat="1" ht="15.75">
      <c r="B120" s="297"/>
      <c r="C120" s="297"/>
      <c r="D120" s="39"/>
      <c r="E120" s="301"/>
      <c r="F120" s="111"/>
      <c r="G120" s="12"/>
      <c r="H120" s="49"/>
      <c r="I120" s="62"/>
      <c r="J120" s="14"/>
    </row>
    <row r="121" spans="2:10" s="3" customFormat="1" ht="15.75">
      <c r="B121" s="297"/>
      <c r="C121" s="297"/>
      <c r="D121" s="39"/>
      <c r="E121" s="301"/>
      <c r="F121" s="111"/>
      <c r="G121" s="12"/>
      <c r="H121" s="49"/>
      <c r="I121" s="62"/>
      <c r="J121" s="14"/>
    </row>
    <row r="122" spans="2:10" s="3" customFormat="1" ht="15.75">
      <c r="B122" s="297"/>
      <c r="C122" s="297"/>
      <c r="D122" s="39"/>
      <c r="E122" s="301"/>
      <c r="F122" s="111"/>
      <c r="G122" s="12"/>
      <c r="H122" s="49"/>
      <c r="I122" s="62"/>
      <c r="J122" s="14"/>
    </row>
    <row r="123" spans="2:10" s="3" customFormat="1" ht="15.75">
      <c r="B123" s="297"/>
      <c r="C123" s="297"/>
      <c r="D123" s="39"/>
      <c r="E123" s="301"/>
      <c r="F123" s="111"/>
      <c r="G123" s="12"/>
      <c r="H123" s="49"/>
      <c r="I123" s="62"/>
      <c r="J123" s="14"/>
    </row>
    <row r="124" spans="2:10" s="3" customFormat="1" ht="15.75">
      <c r="B124" s="297"/>
      <c r="C124" s="297"/>
      <c r="D124" s="39"/>
      <c r="E124" s="301"/>
      <c r="F124" s="111"/>
      <c r="G124" s="12"/>
      <c r="H124" s="49"/>
      <c r="I124" s="62"/>
      <c r="J124" s="14"/>
    </row>
    <row r="125" spans="2:10" s="3" customFormat="1" ht="15.75">
      <c r="B125" s="297"/>
      <c r="C125" s="297"/>
      <c r="D125" s="39"/>
      <c r="E125" s="301"/>
      <c r="F125" s="111"/>
      <c r="G125" s="12"/>
      <c r="H125" s="49"/>
      <c r="I125" s="62"/>
      <c r="J125" s="14"/>
    </row>
    <row r="126" spans="2:10" s="3" customFormat="1" ht="15.75">
      <c r="B126" s="297"/>
      <c r="C126" s="297"/>
      <c r="D126" s="39"/>
      <c r="E126" s="301"/>
      <c r="F126" s="111"/>
      <c r="G126" s="12"/>
      <c r="H126" s="49"/>
      <c r="I126" s="62"/>
      <c r="J126" s="14"/>
    </row>
    <row r="127" spans="2:10" s="3" customFormat="1" ht="15.75">
      <c r="B127" s="297"/>
      <c r="C127" s="297"/>
      <c r="D127" s="39"/>
      <c r="E127" s="301"/>
      <c r="F127" s="111"/>
      <c r="G127" s="12"/>
      <c r="H127" s="49"/>
      <c r="I127" s="62"/>
      <c r="J127" s="14"/>
    </row>
    <row r="128" spans="2:10" s="3" customFormat="1" ht="15.75">
      <c r="B128" s="297"/>
      <c r="C128" s="297"/>
      <c r="D128" s="39"/>
      <c r="E128" s="301"/>
      <c r="F128" s="111"/>
      <c r="G128" s="12"/>
      <c r="H128" s="49"/>
      <c r="I128" s="62"/>
      <c r="J128" s="14"/>
    </row>
    <row r="129" spans="2:10" s="3" customFormat="1" ht="15.75">
      <c r="B129" s="297"/>
      <c r="C129" s="297"/>
      <c r="D129" s="39"/>
      <c r="E129" s="301"/>
      <c r="F129" s="111"/>
      <c r="G129" s="12"/>
      <c r="H129" s="49"/>
      <c r="I129" s="62"/>
      <c r="J129" s="14"/>
    </row>
    <row r="130" spans="2:10" s="3" customFormat="1" ht="15.75">
      <c r="B130" s="297"/>
      <c r="C130" s="297"/>
      <c r="D130" s="300"/>
      <c r="E130" s="301"/>
      <c r="F130" s="111"/>
      <c r="G130" s="12"/>
      <c r="H130" s="49"/>
      <c r="I130" s="62"/>
      <c r="J130" s="14"/>
    </row>
    <row r="131" spans="2:10" s="3" customFormat="1" ht="15.75">
      <c r="B131" s="297"/>
      <c r="C131" s="297"/>
      <c r="D131" s="300"/>
      <c r="E131" s="301"/>
      <c r="F131" s="111"/>
      <c r="G131" s="12"/>
      <c r="H131" s="49"/>
      <c r="I131" s="62"/>
      <c r="J131" s="14"/>
    </row>
    <row r="132" spans="2:10" s="3" customFormat="1" ht="9" customHeight="1">
      <c r="B132" s="297"/>
      <c r="C132" s="297"/>
      <c r="D132" s="300"/>
      <c r="E132" s="301"/>
      <c r="F132" s="303"/>
      <c r="G132" s="12"/>
      <c r="H132" s="12"/>
      <c r="I132" s="49"/>
      <c r="J132" s="14"/>
    </row>
    <row r="133" spans="2:10">
      <c r="B133" s="25"/>
      <c r="C133" s="102"/>
      <c r="D133" s="27"/>
      <c r="E133" s="60"/>
      <c r="F133" s="19"/>
      <c r="G133" s="12"/>
      <c r="H133" s="49"/>
      <c r="I133" s="62"/>
      <c r="J133" s="11"/>
    </row>
    <row r="134" spans="2:10">
      <c r="B134" s="25"/>
      <c r="C134" s="63"/>
      <c r="D134" s="27"/>
      <c r="E134" s="60"/>
      <c r="F134" s="19"/>
      <c r="G134" s="61"/>
      <c r="H134" s="61"/>
      <c r="I134" s="62"/>
      <c r="J134" s="11"/>
    </row>
    <row r="135" spans="2:10" ht="15.75">
      <c r="B135" s="103"/>
      <c r="C135" s="106"/>
      <c r="D135" s="115"/>
      <c r="E135" s="115"/>
      <c r="F135" s="107"/>
      <c r="G135" s="109"/>
      <c r="H135" s="109"/>
      <c r="I135" s="110"/>
      <c r="J135" s="11"/>
    </row>
    <row r="136" spans="2:10">
      <c r="B136" s="297"/>
      <c r="C136" s="297"/>
      <c r="D136" s="300"/>
      <c r="E136" s="301"/>
      <c r="F136" s="303"/>
      <c r="G136" s="12"/>
      <c r="H136" s="12"/>
      <c r="I136" s="49"/>
      <c r="J136" s="11"/>
    </row>
    <row r="137" spans="2:10">
      <c r="B137" s="297"/>
      <c r="C137" s="297"/>
      <c r="D137" s="39"/>
      <c r="E137" s="301"/>
      <c r="F137" s="111"/>
      <c r="G137" s="12"/>
      <c r="H137" s="49"/>
      <c r="I137" s="62"/>
      <c r="J137" s="11"/>
    </row>
    <row r="138" spans="2:10">
      <c r="B138" s="297"/>
      <c r="C138" s="297"/>
      <c r="D138" s="39"/>
      <c r="E138" s="301"/>
      <c r="F138" s="111"/>
      <c r="G138" s="12"/>
      <c r="H138" s="49"/>
      <c r="I138" s="62"/>
      <c r="J138" s="11"/>
    </row>
    <row r="139" spans="2:10">
      <c r="B139" s="297"/>
      <c r="C139" s="297"/>
      <c r="D139" s="39"/>
      <c r="E139" s="301"/>
      <c r="F139" s="111"/>
      <c r="G139" s="12"/>
      <c r="H139" s="49"/>
      <c r="I139" s="62"/>
      <c r="J139" s="11"/>
    </row>
    <row r="140" spans="2:10">
      <c r="B140" s="297"/>
      <c r="C140" s="297"/>
      <c r="D140" s="300"/>
      <c r="E140" s="301"/>
      <c r="F140" s="111"/>
      <c r="G140" s="12"/>
      <c r="H140" s="49"/>
      <c r="I140" s="62"/>
      <c r="J140" s="11"/>
    </row>
    <row r="141" spans="2:10">
      <c r="B141" s="297"/>
      <c r="C141" s="297"/>
      <c r="D141" s="300"/>
      <c r="E141" s="301"/>
      <c r="F141" s="303"/>
      <c r="G141" s="12"/>
      <c r="H141" s="12"/>
      <c r="I141" s="49"/>
      <c r="J141" s="11"/>
    </row>
    <row r="142" spans="2:10">
      <c r="B142" s="25"/>
      <c r="C142" s="102"/>
      <c r="D142" s="27"/>
      <c r="E142" s="60"/>
      <c r="F142" s="19"/>
      <c r="G142" s="12"/>
      <c r="H142" s="49"/>
      <c r="I142" s="62"/>
      <c r="J142" s="11"/>
    </row>
    <row r="143" spans="2:10">
      <c r="B143" s="25"/>
      <c r="C143" s="63"/>
      <c r="D143" s="27"/>
      <c r="E143" s="60"/>
      <c r="F143" s="19"/>
      <c r="G143" s="61"/>
      <c r="H143" s="61"/>
      <c r="I143" s="62"/>
      <c r="J143" s="11"/>
    </row>
    <row r="144" spans="2:10" ht="15.75">
      <c r="B144" s="103"/>
      <c r="C144" s="106"/>
      <c r="D144" s="115"/>
      <c r="E144" s="115"/>
      <c r="F144" s="107"/>
      <c r="G144" s="109"/>
      <c r="H144" s="109"/>
      <c r="I144" s="110"/>
      <c r="J144" s="11"/>
    </row>
    <row r="145" spans="2:10">
      <c r="B145" s="297"/>
      <c r="C145" s="297"/>
      <c r="D145" s="300"/>
      <c r="E145" s="301"/>
      <c r="F145" s="303"/>
      <c r="G145" s="12"/>
      <c r="H145" s="12"/>
      <c r="I145" s="49"/>
      <c r="J145" s="11"/>
    </row>
    <row r="146" spans="2:10">
      <c r="B146" s="297"/>
      <c r="C146" s="45"/>
      <c r="D146" s="39"/>
      <c r="E146" s="301"/>
      <c r="F146" s="111"/>
      <c r="G146" s="12"/>
      <c r="H146" s="49"/>
      <c r="I146" s="62"/>
      <c r="J146" s="11"/>
    </row>
    <row r="147" spans="2:10">
      <c r="B147" s="297"/>
      <c r="C147" s="45"/>
      <c r="D147" s="39"/>
      <c r="E147" s="301"/>
      <c r="F147" s="111"/>
      <c r="G147" s="12"/>
      <c r="H147" s="49"/>
      <c r="I147" s="62"/>
      <c r="J147" s="11"/>
    </row>
    <row r="148" spans="2:10">
      <c r="B148" s="297"/>
      <c r="C148" s="45"/>
      <c r="D148" s="39"/>
      <c r="E148" s="301"/>
      <c r="F148" s="111"/>
      <c r="G148" s="12"/>
      <c r="H148" s="49"/>
      <c r="I148" s="62"/>
      <c r="J148" s="11"/>
    </row>
    <row r="149" spans="2:10">
      <c r="B149" s="297"/>
      <c r="C149" s="45"/>
      <c r="D149" s="39"/>
      <c r="E149" s="301"/>
      <c r="F149" s="111"/>
      <c r="G149" s="12"/>
      <c r="H149" s="49"/>
      <c r="I149" s="62"/>
      <c r="J149" s="11"/>
    </row>
    <row r="150" spans="2:10">
      <c r="B150" s="297"/>
      <c r="C150" s="297"/>
      <c r="D150" s="39"/>
      <c r="E150" s="301"/>
      <c r="F150" s="111"/>
      <c r="G150" s="12"/>
      <c r="H150" s="49"/>
      <c r="I150" s="62"/>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46"/>
      <c r="E164" s="301"/>
      <c r="F164" s="111"/>
      <c r="G164" s="12"/>
      <c r="H164" s="49"/>
      <c r="I164" s="62"/>
      <c r="J164" s="11"/>
    </row>
    <row r="165" spans="2:10">
      <c r="B165" s="297"/>
      <c r="C165" s="297"/>
      <c r="D165" s="300"/>
      <c r="E165" s="301"/>
      <c r="F165" s="111"/>
      <c r="G165" s="12"/>
      <c r="H165" s="49"/>
      <c r="I165" s="62"/>
      <c r="J165" s="11"/>
    </row>
    <row r="166" spans="2:10">
      <c r="B166" s="297"/>
      <c r="C166" s="297"/>
      <c r="D166" s="300"/>
      <c r="E166" s="301"/>
      <c r="F166" s="111"/>
      <c r="G166" s="12"/>
      <c r="H166" s="49"/>
      <c r="I166" s="62"/>
      <c r="J166" s="11"/>
    </row>
    <row r="167" spans="2:10">
      <c r="B167" s="297"/>
      <c r="C167" s="297"/>
      <c r="D167" s="300"/>
      <c r="E167" s="301"/>
      <c r="F167" s="303"/>
      <c r="G167" s="12"/>
      <c r="H167" s="12"/>
      <c r="I167" s="49"/>
      <c r="J167" s="11"/>
    </row>
    <row r="168" spans="2:10">
      <c r="B168" s="25"/>
      <c r="C168" s="102"/>
      <c r="D168" s="27"/>
      <c r="E168" s="60"/>
      <c r="F168" s="19"/>
      <c r="G168" s="12"/>
      <c r="H168" s="49"/>
      <c r="I168" s="62"/>
      <c r="J168" s="11"/>
    </row>
    <row r="169" spans="2:10">
      <c r="B169" s="25"/>
      <c r="C169" s="63"/>
      <c r="D169" s="27"/>
      <c r="E169" s="60"/>
      <c r="F169" s="19"/>
      <c r="G169" s="61"/>
      <c r="H169" s="61"/>
      <c r="I169" s="62"/>
      <c r="J169" s="11"/>
    </row>
    <row r="170" spans="2:10" ht="15.75">
      <c r="B170" s="103"/>
      <c r="C170" s="106"/>
      <c r="D170" s="115"/>
      <c r="E170" s="115"/>
      <c r="F170" s="107"/>
      <c r="G170" s="109"/>
      <c r="H170" s="109"/>
      <c r="I170" s="110"/>
      <c r="J170" s="11"/>
    </row>
    <row r="171" spans="2:10">
      <c r="B171" s="29"/>
      <c r="C171" s="29"/>
      <c r="D171" s="30"/>
      <c r="E171" s="30"/>
      <c r="F171" s="18"/>
      <c r="G171" s="12"/>
      <c r="H171" s="12"/>
      <c r="I171" s="49"/>
      <c r="J171" s="11"/>
    </row>
    <row r="172" spans="2:10">
      <c r="B172" s="297"/>
      <c r="C172" s="300"/>
      <c r="D172" s="39"/>
      <c r="E172" s="301"/>
      <c r="F172" s="111"/>
      <c r="G172" s="12"/>
      <c r="H172" s="49"/>
      <c r="I172" s="62"/>
      <c r="J172" s="11"/>
    </row>
    <row r="173" spans="2:10">
      <c r="B173" s="297"/>
      <c r="C173" s="297"/>
      <c r="D173" s="39"/>
      <c r="E173" s="301"/>
      <c r="F173" s="111"/>
      <c r="G173" s="12"/>
      <c r="H173" s="49"/>
      <c r="I173" s="62"/>
      <c r="J173" s="11"/>
    </row>
    <row r="174" spans="2:10">
      <c r="B174" s="297"/>
      <c r="C174" s="300"/>
      <c r="D174" s="39"/>
      <c r="E174" s="301"/>
      <c r="F174" s="111"/>
      <c r="G174" s="12"/>
      <c r="H174" s="49"/>
      <c r="I174" s="62"/>
      <c r="J174" s="11"/>
    </row>
    <row r="175" spans="2:10">
      <c r="B175" s="297"/>
      <c r="C175" s="297"/>
      <c r="D175" s="300"/>
      <c r="E175" s="301"/>
      <c r="F175" s="111"/>
      <c r="G175" s="12"/>
      <c r="H175" s="49"/>
      <c r="I175" s="62"/>
      <c r="J175" s="11"/>
    </row>
    <row r="176" spans="2:10" ht="10.5" customHeight="1">
      <c r="B176" s="297"/>
      <c r="C176" s="297"/>
      <c r="D176" s="300"/>
      <c r="E176" s="301"/>
      <c r="F176" s="303"/>
      <c r="G176" s="12"/>
      <c r="H176" s="12"/>
      <c r="I176" s="49"/>
      <c r="J176" s="11"/>
    </row>
    <row r="177" spans="2:10" ht="15" customHeight="1">
      <c r="B177" s="25"/>
      <c r="C177" s="102"/>
      <c r="D177" s="27"/>
      <c r="E177" s="60"/>
      <c r="F177" s="19"/>
      <c r="G177" s="12"/>
      <c r="H177" s="49"/>
      <c r="I177" s="62"/>
      <c r="J177" s="11"/>
    </row>
    <row r="178" spans="2:10">
      <c r="B178" s="25"/>
      <c r="C178" s="63"/>
      <c r="D178" s="27"/>
      <c r="E178" s="60"/>
      <c r="F178" s="19"/>
      <c r="G178" s="61"/>
      <c r="H178" s="61"/>
      <c r="I178" s="62"/>
      <c r="J178" s="11"/>
    </row>
    <row r="179" spans="2:10" ht="15.75">
      <c r="B179" s="103"/>
      <c r="C179" s="106"/>
      <c r="D179" s="115"/>
      <c r="E179" s="115"/>
      <c r="F179" s="107"/>
      <c r="G179" s="109"/>
      <c r="H179" s="109"/>
      <c r="I179" s="110"/>
      <c r="J179" s="11"/>
    </row>
    <row r="180" spans="2:10">
      <c r="B180" s="29"/>
      <c r="C180" s="29"/>
      <c r="D180" s="33"/>
      <c r="E180" s="30"/>
      <c r="F180" s="18"/>
      <c r="G180" s="12"/>
      <c r="H180" s="12"/>
      <c r="I180" s="49"/>
      <c r="J180" s="11"/>
    </row>
    <row r="181" spans="2:10">
      <c r="B181" s="297"/>
      <c r="C181" s="297"/>
      <c r="D181" s="300"/>
      <c r="E181" s="301"/>
      <c r="F181" s="116"/>
      <c r="G181" s="12"/>
      <c r="H181" s="49"/>
      <c r="I181" s="112"/>
      <c r="J181" s="11"/>
    </row>
    <row r="182" spans="2:10">
      <c r="B182" s="297"/>
      <c r="C182" s="297"/>
      <c r="D182" s="300"/>
      <c r="E182" s="301"/>
      <c r="F182" s="116"/>
      <c r="G182" s="12"/>
      <c r="H182" s="49"/>
      <c r="I182" s="112"/>
      <c r="J182" s="11"/>
    </row>
    <row r="183" spans="2:10">
      <c r="B183" s="297"/>
      <c r="C183" s="297"/>
      <c r="D183" s="39"/>
      <c r="E183" s="301"/>
      <c r="F183" s="111"/>
      <c r="G183" s="12"/>
      <c r="H183" s="49"/>
      <c r="I183" s="112"/>
      <c r="J183" s="11"/>
    </row>
    <row r="184" spans="2:10">
      <c r="B184" s="297"/>
      <c r="C184" s="37"/>
      <c r="D184" s="300"/>
      <c r="E184" s="301"/>
      <c r="F184" s="116"/>
      <c r="G184" s="12"/>
      <c r="H184" s="49"/>
      <c r="I184" s="62"/>
      <c r="J184" s="11"/>
    </row>
    <row r="185" spans="2:10">
      <c r="B185" s="297"/>
      <c r="C185" s="297"/>
      <c r="D185" s="39"/>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3"/>
      <c r="E191" s="30"/>
      <c r="F191" s="18"/>
      <c r="G191" s="12"/>
      <c r="H191" s="12"/>
      <c r="I191" s="49"/>
      <c r="J191" s="11"/>
    </row>
    <row r="192" spans="2:10">
      <c r="B192" s="297"/>
      <c r="C192" s="297"/>
      <c r="D192" s="300"/>
      <c r="E192" s="301"/>
      <c r="F192" s="111"/>
      <c r="G192" s="12"/>
      <c r="H192" s="49"/>
      <c r="I192" s="62"/>
      <c r="J192" s="11"/>
    </row>
    <row r="193" spans="2:10">
      <c r="B193" s="297"/>
      <c r="C193" s="297"/>
      <c r="D193" s="300"/>
      <c r="E193" s="301"/>
      <c r="F193" s="111"/>
      <c r="G193" s="12"/>
      <c r="H193" s="49"/>
      <c r="I193" s="62"/>
      <c r="J193" s="11"/>
    </row>
    <row r="194" spans="2:10">
      <c r="B194" s="297"/>
      <c r="C194" s="297"/>
      <c r="D194" s="300"/>
      <c r="E194" s="301"/>
      <c r="F194" s="111"/>
      <c r="G194" s="12"/>
      <c r="H194" s="49"/>
      <c r="I194" s="62"/>
      <c r="J194" s="11"/>
    </row>
    <row r="195" spans="2:10">
      <c r="B195" s="297"/>
      <c r="C195" s="297"/>
      <c r="D195" s="300"/>
      <c r="E195" s="301"/>
      <c r="F195" s="303"/>
      <c r="G195" s="12"/>
      <c r="H195" s="12"/>
      <c r="I195" s="49"/>
      <c r="J195" s="11"/>
    </row>
    <row r="196" spans="2:10">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17"/>
      <c r="D198" s="115"/>
      <c r="E198" s="115"/>
      <c r="F198" s="107"/>
      <c r="G198" s="109"/>
      <c r="H198" s="109"/>
      <c r="I198" s="110"/>
      <c r="J198" s="11"/>
    </row>
    <row r="199" spans="2:10">
      <c r="B199" s="32"/>
      <c r="C199" s="32"/>
      <c r="D199" s="33"/>
      <c r="E199" s="33"/>
      <c r="F199" s="18"/>
      <c r="G199" s="12"/>
      <c r="H199" s="12"/>
      <c r="I199" s="49"/>
      <c r="J199" s="11"/>
    </row>
    <row r="200" spans="2:10">
      <c r="B200" s="297"/>
      <c r="C200" s="297"/>
      <c r="D200" s="300"/>
      <c r="E200" s="301"/>
      <c r="F200" s="111"/>
      <c r="G200" s="12"/>
      <c r="H200" s="49"/>
      <c r="I200" s="62"/>
      <c r="J200" s="11"/>
    </row>
    <row r="201" spans="2:10">
      <c r="B201" s="297"/>
      <c r="C201" s="297"/>
      <c r="D201" s="300"/>
      <c r="E201" s="301"/>
      <c r="F201" s="111"/>
      <c r="G201" s="12"/>
      <c r="H201" s="49"/>
      <c r="I201" s="62"/>
      <c r="J201" s="11"/>
    </row>
    <row r="202" spans="2:10">
      <c r="B202" s="297"/>
      <c r="C202" s="297"/>
      <c r="D202" s="300"/>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111"/>
      <c r="G207" s="12"/>
      <c r="H207" s="49"/>
      <c r="I207" s="62"/>
      <c r="J207" s="11"/>
    </row>
    <row r="208" spans="2:10">
      <c r="B208" s="297"/>
      <c r="C208" s="297"/>
      <c r="D208" s="300"/>
      <c r="E208" s="301"/>
      <c r="F208" s="303"/>
      <c r="G208" s="12"/>
      <c r="H208" s="12"/>
      <c r="I208" s="49"/>
      <c r="J208" s="11"/>
    </row>
    <row r="209" spans="2:10">
      <c r="B209" s="25"/>
      <c r="C209" s="102"/>
      <c r="D209" s="27"/>
      <c r="E209" s="60"/>
      <c r="F209" s="19"/>
      <c r="G209" s="12"/>
      <c r="H209" s="49"/>
      <c r="I209" s="62"/>
      <c r="J209" s="11"/>
    </row>
    <row r="210" spans="2:10">
      <c r="B210" s="25"/>
      <c r="C210" s="63"/>
      <c r="D210" s="27"/>
      <c r="E210" s="60"/>
      <c r="F210" s="19"/>
      <c r="G210" s="61"/>
      <c r="H210" s="61"/>
      <c r="I210" s="62"/>
      <c r="J210" s="11"/>
    </row>
    <row r="211" spans="2:10" ht="15.75">
      <c r="B211" s="103"/>
      <c r="C211" s="106"/>
      <c r="D211" s="115"/>
      <c r="E211" s="115"/>
      <c r="F211" s="107"/>
      <c r="G211" s="109"/>
      <c r="H211" s="109"/>
      <c r="I211" s="110"/>
      <c r="J211" s="11"/>
    </row>
    <row r="212" spans="2:10" ht="12" customHeight="1">
      <c r="B212" s="32"/>
      <c r="C212" s="32"/>
      <c r="D212" s="33"/>
      <c r="E212" s="33"/>
      <c r="F212" s="18"/>
      <c r="G212" s="12"/>
      <c r="H212" s="12"/>
      <c r="I212" s="49"/>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ht="9.75" customHeight="1">
      <c r="B217" s="297"/>
      <c r="C217" s="297"/>
      <c r="D217" s="300"/>
      <c r="E217" s="301"/>
      <c r="F217" s="303"/>
      <c r="G217" s="12"/>
      <c r="H217" s="12"/>
      <c r="I217" s="49"/>
      <c r="J217" s="11"/>
    </row>
    <row r="218" spans="2:10" ht="16.5" customHeight="1">
      <c r="B218" s="25"/>
      <c r="C218" s="102"/>
      <c r="D218" s="27"/>
      <c r="E218" s="60"/>
      <c r="F218" s="19"/>
      <c r="G218" s="12"/>
      <c r="H218" s="49"/>
      <c r="I218" s="62"/>
      <c r="J218" s="11"/>
    </row>
    <row r="219" spans="2:10">
      <c r="B219" s="25"/>
      <c r="C219" s="63"/>
      <c r="D219" s="27"/>
      <c r="E219" s="60"/>
      <c r="F219" s="19"/>
      <c r="G219" s="61"/>
      <c r="H219" s="61"/>
      <c r="I219" s="62"/>
      <c r="J219" s="11"/>
    </row>
    <row r="220" spans="2:10" ht="15.75">
      <c r="B220" s="103"/>
      <c r="C220" s="117"/>
      <c r="D220" s="115"/>
      <c r="E220" s="115"/>
      <c r="F220" s="107"/>
      <c r="G220" s="109"/>
      <c r="H220" s="109"/>
      <c r="I220" s="110"/>
      <c r="J220" s="11"/>
    </row>
    <row r="221" spans="2:10">
      <c r="B221" s="297"/>
      <c r="C221" s="297"/>
      <c r="D221" s="300"/>
      <c r="E221" s="301"/>
      <c r="F221" s="15"/>
      <c r="G221" s="12"/>
      <c r="H221" s="12"/>
      <c r="I221" s="49"/>
      <c r="J221" s="11"/>
    </row>
    <row r="222" spans="2:10" ht="15.75">
      <c r="B222" s="297"/>
      <c r="C222" s="297"/>
      <c r="D222" s="39"/>
      <c r="E222" s="301"/>
      <c r="F222" s="111"/>
      <c r="G222" s="12"/>
      <c r="H222" s="49"/>
      <c r="I222" s="62"/>
      <c r="J222" s="14"/>
    </row>
    <row r="223" spans="2:10" ht="15.75">
      <c r="B223" s="297"/>
      <c r="C223" s="297"/>
      <c r="D223" s="39"/>
      <c r="E223" s="301"/>
      <c r="F223" s="111"/>
      <c r="G223" s="12"/>
      <c r="H223" s="49"/>
      <c r="I223" s="62"/>
      <c r="J223" s="14"/>
    </row>
    <row r="224" spans="2:10" ht="15.75">
      <c r="B224" s="297"/>
      <c r="C224" s="297"/>
      <c r="D224" s="39"/>
      <c r="E224" s="301"/>
      <c r="F224" s="111"/>
      <c r="G224" s="12"/>
      <c r="H224" s="49"/>
      <c r="I224" s="62"/>
      <c r="J224" s="14"/>
    </row>
    <row r="225" spans="2:10" ht="15.75">
      <c r="B225" s="297"/>
      <c r="C225" s="297"/>
      <c r="D225" s="39"/>
      <c r="E225" s="301"/>
      <c r="F225" s="111"/>
      <c r="G225" s="12"/>
      <c r="H225" s="49"/>
      <c r="I225" s="62"/>
      <c r="J225" s="14"/>
    </row>
    <row r="226" spans="2:10" ht="15.75">
      <c r="B226" s="297"/>
      <c r="C226" s="297"/>
      <c r="D226" s="39"/>
      <c r="E226" s="301"/>
      <c r="F226" s="111"/>
      <c r="G226" s="12"/>
      <c r="H226" s="49"/>
      <c r="I226" s="62"/>
      <c r="J226" s="14"/>
    </row>
    <row r="227" spans="2:10" ht="15.75">
      <c r="B227" s="297"/>
      <c r="C227" s="297"/>
      <c r="D227" s="39"/>
      <c r="E227" s="301"/>
      <c r="F227" s="111"/>
      <c r="G227" s="12"/>
      <c r="H227" s="49"/>
      <c r="I227" s="62"/>
      <c r="J227" s="14"/>
    </row>
    <row r="228" spans="2:10" ht="15.75">
      <c r="B228" s="297"/>
      <c r="C228" s="297"/>
      <c r="D228" s="300"/>
      <c r="E228" s="301"/>
      <c r="F228" s="111"/>
      <c r="G228" s="12"/>
      <c r="H228" s="49"/>
      <c r="I228" s="62"/>
      <c r="J228" s="14"/>
    </row>
    <row r="229" spans="2:10" ht="15.75">
      <c r="B229" s="297"/>
      <c r="C229" s="297"/>
      <c r="D229" s="300"/>
      <c r="E229" s="301"/>
      <c r="F229" s="303"/>
      <c r="G229" s="12"/>
      <c r="H229" s="12"/>
      <c r="I229" s="49"/>
      <c r="J229" s="14"/>
    </row>
    <row r="230" spans="2:10">
      <c r="B230" s="25"/>
      <c r="C230" s="102"/>
      <c r="D230" s="27"/>
      <c r="E230" s="60"/>
      <c r="F230" s="19"/>
      <c r="G230" s="12"/>
      <c r="H230" s="49"/>
      <c r="I230" s="62"/>
      <c r="J230" s="11"/>
    </row>
    <row r="231" spans="2:10">
      <c r="B231" s="25"/>
      <c r="C231" s="102"/>
      <c r="D231" s="27"/>
      <c r="E231" s="60"/>
      <c r="F231" s="19"/>
      <c r="G231" s="12"/>
      <c r="H231" s="49"/>
      <c r="I231" s="62"/>
      <c r="J231" s="11"/>
    </row>
    <row r="232" spans="2:10" ht="15.75">
      <c r="B232" s="103"/>
      <c r="C232" s="117"/>
      <c r="D232" s="115"/>
      <c r="E232" s="115"/>
      <c r="F232" s="107"/>
      <c r="G232" s="109"/>
      <c r="H232" s="109"/>
      <c r="I232" s="110"/>
      <c r="J232" s="11"/>
    </row>
    <row r="233" spans="2:10">
      <c r="B233" s="297"/>
      <c r="C233" s="297"/>
      <c r="D233" s="300"/>
      <c r="E233" s="301"/>
      <c r="F233" s="15"/>
      <c r="G233" s="12"/>
      <c r="H233" s="12"/>
      <c r="I233" s="49"/>
      <c r="J233" s="11"/>
    </row>
    <row r="234" spans="2:10" ht="15.75">
      <c r="B234" s="297"/>
      <c r="C234" s="297"/>
      <c r="D234" s="39"/>
      <c r="E234" s="301"/>
      <c r="F234" s="111"/>
      <c r="G234" s="12"/>
      <c r="H234" s="49"/>
      <c r="I234" s="62"/>
      <c r="J234" s="14"/>
    </row>
    <row r="235" spans="2:10" ht="15.75">
      <c r="B235" s="297"/>
      <c r="C235" s="297"/>
      <c r="D235" s="39"/>
      <c r="E235" s="301"/>
      <c r="F235" s="111"/>
      <c r="G235" s="12"/>
      <c r="H235" s="49"/>
      <c r="I235" s="62"/>
      <c r="J235" s="14"/>
    </row>
    <row r="236" spans="2:10" ht="15.75">
      <c r="B236" s="297"/>
      <c r="C236" s="297"/>
      <c r="D236" s="39"/>
      <c r="E236" s="301"/>
      <c r="F236" s="111"/>
      <c r="G236" s="12"/>
      <c r="H236" s="49"/>
      <c r="I236" s="62"/>
      <c r="J236" s="14"/>
    </row>
    <row r="237" spans="2:10" ht="15.75">
      <c r="B237" s="297"/>
      <c r="C237" s="297"/>
      <c r="D237" s="300"/>
      <c r="E237" s="301"/>
      <c r="F237" s="111"/>
      <c r="G237" s="12"/>
      <c r="H237" s="49"/>
      <c r="I237" s="62"/>
      <c r="J237" s="14"/>
    </row>
    <row r="238" spans="2:10" ht="15.75">
      <c r="B238" s="297"/>
      <c r="C238" s="297"/>
      <c r="D238" s="300"/>
      <c r="E238" s="301"/>
      <c r="F238" s="303"/>
      <c r="G238" s="12"/>
      <c r="H238" s="12"/>
      <c r="I238" s="49"/>
      <c r="J238" s="14"/>
    </row>
    <row r="239" spans="2:10">
      <c r="B239" s="25"/>
      <c r="C239" s="102"/>
      <c r="D239" s="27"/>
      <c r="E239" s="60"/>
      <c r="F239" s="19"/>
      <c r="G239" s="12"/>
      <c r="H239" s="49"/>
      <c r="I239" s="62"/>
      <c r="J239" s="11"/>
    </row>
    <row r="240" spans="2:10">
      <c r="F240" s="19"/>
      <c r="G240" s="20"/>
      <c r="H240" s="21"/>
      <c r="I240" s="21"/>
      <c r="J240" s="11"/>
    </row>
    <row r="241" spans="2:10" ht="15.75">
      <c r="B241" s="103"/>
      <c r="C241" s="117"/>
      <c r="D241" s="115"/>
      <c r="E241" s="115"/>
      <c r="F241" s="107"/>
      <c r="G241" s="109"/>
      <c r="H241" s="109"/>
      <c r="I241" s="110"/>
      <c r="J241" s="11"/>
    </row>
    <row r="242" spans="2:10">
      <c r="B242" s="297"/>
      <c r="C242" s="297"/>
      <c r="D242" s="300"/>
      <c r="E242" s="301"/>
      <c r="F242" s="15"/>
      <c r="G242" s="12"/>
      <c r="H242" s="12"/>
      <c r="I242" s="49"/>
      <c r="J242" s="11"/>
    </row>
    <row r="243" spans="2:10">
      <c r="B243" s="297"/>
      <c r="C243" s="297"/>
      <c r="D243" s="39"/>
      <c r="E243" s="301"/>
      <c r="F243" s="111"/>
      <c r="G243" s="12"/>
      <c r="H243" s="49"/>
      <c r="I243" s="62"/>
      <c r="J243" s="11"/>
    </row>
    <row r="244" spans="2:10">
      <c r="B244" s="297"/>
      <c r="C244" s="297"/>
      <c r="D244" s="39"/>
      <c r="E244" s="301"/>
      <c r="F244" s="111"/>
      <c r="G244" s="12"/>
      <c r="H244" s="49"/>
      <c r="I244" s="62"/>
      <c r="J244" s="11"/>
    </row>
    <row r="245" spans="2:10">
      <c r="B245" s="297"/>
      <c r="C245" s="297"/>
      <c r="D245" s="39"/>
      <c r="E245" s="301"/>
      <c r="F245" s="111"/>
      <c r="G245" s="12"/>
      <c r="H245" s="49"/>
      <c r="I245" s="62"/>
      <c r="J245" s="11"/>
    </row>
    <row r="246" spans="2:10">
      <c r="B246" s="297"/>
      <c r="C246" s="297"/>
      <c r="D246" s="300"/>
      <c r="E246" s="301"/>
      <c r="F246" s="111"/>
      <c r="G246" s="12"/>
      <c r="H246" s="49"/>
      <c r="I246" s="62"/>
      <c r="J246" s="11"/>
    </row>
    <row r="247" spans="2:10">
      <c r="B247" s="297"/>
      <c r="C247" s="297"/>
      <c r="D247" s="300"/>
      <c r="E247" s="301"/>
      <c r="F247" s="303"/>
      <c r="G247" s="12"/>
      <c r="H247" s="12"/>
      <c r="I247" s="49"/>
      <c r="J247" s="11"/>
    </row>
    <row r="248" spans="2:10">
      <c r="B248" s="25"/>
      <c r="C248" s="102"/>
      <c r="D248" s="27"/>
      <c r="E248" s="60"/>
      <c r="F248" s="19"/>
      <c r="G248" s="12"/>
      <c r="H248" s="49"/>
      <c r="I248" s="62"/>
      <c r="J248" s="11"/>
    </row>
    <row r="249" spans="2:10">
      <c r="F249" s="19"/>
      <c r="G249" s="20"/>
      <c r="H249" s="21"/>
      <c r="I249" s="21"/>
      <c r="J249" s="11"/>
    </row>
    <row r="250" spans="2:10" ht="15.75">
      <c r="B250" s="103"/>
      <c r="C250" s="117"/>
      <c r="D250" s="115"/>
      <c r="E250" s="115"/>
      <c r="F250" s="107"/>
      <c r="G250" s="109"/>
      <c r="H250" s="109"/>
      <c r="I250" s="110"/>
      <c r="J250" s="11"/>
    </row>
    <row r="251" spans="2:10">
      <c r="B251" s="297"/>
      <c r="C251" s="297"/>
      <c r="D251" s="300"/>
      <c r="E251" s="301"/>
      <c r="F251" s="15"/>
      <c r="G251" s="12"/>
      <c r="H251" s="12"/>
      <c r="I251" s="49"/>
      <c r="J251" s="11"/>
    </row>
    <row r="252" spans="2:10">
      <c r="B252" s="297"/>
      <c r="C252" s="297"/>
      <c r="D252" s="39"/>
      <c r="E252" s="301"/>
      <c r="F252" s="111"/>
      <c r="G252" s="12"/>
      <c r="H252" s="49"/>
      <c r="I252" s="62"/>
      <c r="J252" s="11"/>
    </row>
    <row r="253" spans="2:10">
      <c r="B253" s="297"/>
      <c r="C253" s="297"/>
      <c r="D253" s="39"/>
      <c r="E253" s="301"/>
      <c r="F253" s="111"/>
      <c r="G253" s="12"/>
      <c r="H253" s="49"/>
      <c r="I253" s="62"/>
      <c r="J253" s="11"/>
    </row>
    <row r="254" spans="2:10">
      <c r="B254" s="297"/>
      <c r="C254" s="297"/>
      <c r="D254" s="39"/>
      <c r="E254" s="301"/>
      <c r="F254" s="111"/>
      <c r="G254" s="12"/>
      <c r="H254" s="49"/>
      <c r="I254" s="62"/>
      <c r="J254" s="11"/>
    </row>
    <row r="255" spans="2:10">
      <c r="B255" s="297"/>
      <c r="C255" s="297"/>
      <c r="D255" s="300"/>
      <c r="E255" s="301"/>
      <c r="F255" s="111"/>
      <c r="G255" s="12"/>
      <c r="H255" s="49"/>
      <c r="I255" s="62"/>
      <c r="J255" s="11"/>
    </row>
    <row r="256" spans="2:10">
      <c r="B256" s="297"/>
      <c r="C256" s="297"/>
      <c r="D256" s="300"/>
      <c r="E256" s="301"/>
      <c r="F256" s="303"/>
      <c r="G256" s="12"/>
      <c r="H256" s="12"/>
      <c r="I256" s="49"/>
      <c r="J256" s="11"/>
    </row>
    <row r="257" spans="2:10">
      <c r="B257" s="25"/>
      <c r="C257" s="102"/>
      <c r="D257" s="27"/>
      <c r="E257" s="60"/>
      <c r="F257" s="19"/>
      <c r="G257" s="12"/>
      <c r="H257" s="49"/>
      <c r="I257" s="62"/>
      <c r="J257" s="11"/>
    </row>
    <row r="259" spans="2:10" ht="15.75">
      <c r="B259" s="103"/>
      <c r="C259" s="117"/>
      <c r="D259" s="115"/>
      <c r="E259" s="115"/>
      <c r="F259" s="107"/>
      <c r="G259" s="109"/>
      <c r="H259" s="109"/>
      <c r="I259" s="110"/>
    </row>
    <row r="260" spans="2:10">
      <c r="B260" s="297"/>
      <c r="C260" s="297"/>
      <c r="D260" s="300"/>
      <c r="E260" s="301"/>
      <c r="F260" s="15"/>
      <c r="G260" s="12"/>
      <c r="H260" s="12"/>
      <c r="I260" s="49"/>
    </row>
    <row r="261" spans="2:10">
      <c r="B261" s="297"/>
      <c r="C261" s="297"/>
      <c r="D261" s="46"/>
      <c r="E261" s="301"/>
      <c r="F261" s="111"/>
      <c r="G261" s="12"/>
      <c r="H261" s="49"/>
      <c r="I261" s="62"/>
    </row>
    <row r="262" spans="2:10">
      <c r="B262" s="297"/>
      <c r="C262" s="297"/>
      <c r="D262" s="46"/>
      <c r="E262" s="301"/>
      <c r="F262" s="111"/>
      <c r="G262" s="12"/>
      <c r="H262" s="49"/>
      <c r="I262" s="62"/>
    </row>
    <row r="263" spans="2:10">
      <c r="B263" s="297"/>
      <c r="C263" s="297"/>
      <c r="D263" s="46"/>
      <c r="E263" s="301"/>
      <c r="F263" s="111"/>
      <c r="G263" s="12"/>
      <c r="H263" s="49"/>
      <c r="I263" s="62"/>
    </row>
    <row r="264" spans="2:10">
      <c r="B264" s="297"/>
      <c r="C264" s="297"/>
      <c r="D264" s="39"/>
      <c r="E264" s="301"/>
      <c r="F264" s="111"/>
      <c r="G264" s="12"/>
      <c r="H264" s="49"/>
      <c r="I264" s="62"/>
    </row>
    <row r="265" spans="2:10">
      <c r="B265" s="297"/>
      <c r="C265" s="297"/>
      <c r="D265" s="39"/>
      <c r="E265" s="301"/>
      <c r="F265" s="111"/>
      <c r="G265" s="12"/>
      <c r="H265" s="49"/>
      <c r="I265" s="62"/>
    </row>
    <row r="266" spans="2:10">
      <c r="B266" s="297"/>
      <c r="C266" s="297"/>
      <c r="D266" s="39"/>
      <c r="E266" s="301"/>
      <c r="F266" s="111"/>
      <c r="G266" s="12"/>
      <c r="H266" s="49"/>
      <c r="I266" s="62"/>
    </row>
    <row r="267" spans="2:10">
      <c r="B267" s="297"/>
      <c r="C267" s="297"/>
      <c r="D267" s="39"/>
      <c r="E267" s="301"/>
      <c r="F267" s="111"/>
      <c r="G267" s="12"/>
      <c r="H267" s="49"/>
      <c r="I267" s="62"/>
    </row>
    <row r="268" spans="2:10">
      <c r="B268" s="297"/>
      <c r="C268" s="297"/>
      <c r="D268" s="39"/>
      <c r="E268" s="301"/>
      <c r="F268" s="111"/>
      <c r="G268" s="12"/>
      <c r="H268" s="49"/>
      <c r="I268" s="62"/>
    </row>
    <row r="269" spans="2:10">
      <c r="B269" s="297"/>
      <c r="C269" s="297"/>
      <c r="D269" s="39"/>
      <c r="E269" s="301"/>
      <c r="F269" s="111"/>
      <c r="G269" s="12"/>
      <c r="H269" s="49"/>
      <c r="I269" s="62"/>
    </row>
    <row r="270" spans="2:10">
      <c r="B270" s="297"/>
      <c r="C270" s="297"/>
      <c r="D270" s="39"/>
      <c r="E270" s="301"/>
      <c r="F270" s="111"/>
      <c r="G270" s="12"/>
      <c r="H270" s="49"/>
      <c r="I270" s="62"/>
    </row>
    <row r="271" spans="2:10">
      <c r="B271" s="297"/>
      <c r="C271" s="297"/>
      <c r="D271" s="39"/>
      <c r="E271" s="301"/>
      <c r="F271" s="111"/>
      <c r="G271" s="12"/>
      <c r="H271" s="49"/>
      <c r="I271" s="62"/>
    </row>
    <row r="272" spans="2:10">
      <c r="B272" s="297"/>
      <c r="C272" s="297"/>
      <c r="D272" s="39"/>
      <c r="E272" s="301"/>
      <c r="F272" s="111"/>
      <c r="G272" s="12"/>
      <c r="H272" s="49"/>
      <c r="I272" s="62"/>
    </row>
    <row r="273" spans="2:9">
      <c r="B273" s="297"/>
      <c r="C273" s="297"/>
      <c r="D273" s="39"/>
      <c r="E273" s="301"/>
      <c r="F273" s="111"/>
      <c r="G273" s="12"/>
      <c r="H273" s="49"/>
      <c r="I273" s="62"/>
    </row>
    <row r="274" spans="2:9">
      <c r="B274" s="297"/>
      <c r="C274" s="297"/>
      <c r="D274" s="39"/>
      <c r="E274" s="301"/>
      <c r="F274" s="111"/>
      <c r="G274" s="12"/>
      <c r="H274" s="49"/>
      <c r="I274" s="62"/>
    </row>
    <row r="275" spans="2:9">
      <c r="B275" s="297"/>
      <c r="C275" s="297"/>
      <c r="D275" s="39"/>
      <c r="E275" s="301"/>
      <c r="F275" s="111"/>
      <c r="G275" s="12"/>
      <c r="H275" s="49"/>
      <c r="I275" s="62"/>
    </row>
    <row r="276" spans="2:9">
      <c r="B276" s="297"/>
      <c r="C276" s="297"/>
      <c r="D276" s="300"/>
      <c r="E276" s="301"/>
      <c r="F276" s="111"/>
      <c r="G276" s="12"/>
      <c r="H276" s="49"/>
      <c r="I276" s="62"/>
    </row>
    <row r="277" spans="2:9">
      <c r="B277" s="297"/>
      <c r="C277" s="297"/>
      <c r="D277" s="300"/>
      <c r="E277" s="301"/>
      <c r="F277" s="303"/>
      <c r="G277" s="12"/>
      <c r="H277" s="12"/>
      <c r="I277" s="49"/>
    </row>
    <row r="278" spans="2:9">
      <c r="B278" s="25"/>
      <c r="C278" s="102"/>
      <c r="D278" s="27"/>
      <c r="E278" s="60"/>
      <c r="F278" s="19"/>
      <c r="G278" s="12"/>
      <c r="H278" s="49"/>
      <c r="I278" s="62"/>
    </row>
    <row r="280" spans="2:9" ht="15.75">
      <c r="B280" s="103"/>
      <c r="C280" s="117"/>
      <c r="D280" s="115"/>
      <c r="E280" s="115"/>
      <c r="F280" s="107"/>
      <c r="G280" s="109"/>
      <c r="H280" s="109"/>
      <c r="I280" s="110"/>
    </row>
    <row r="281" spans="2:9">
      <c r="B281" s="297"/>
      <c r="C281" s="297"/>
      <c r="D281" s="300"/>
      <c r="E281" s="301"/>
      <c r="F281" s="15"/>
      <c r="G281" s="12"/>
      <c r="H281" s="12"/>
      <c r="I281" s="49"/>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00"/>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303"/>
      <c r="G293" s="12"/>
      <c r="H293" s="12"/>
      <c r="I293" s="49"/>
    </row>
    <row r="294" spans="2:9">
      <c r="B294" s="25"/>
      <c r="C294" s="102"/>
      <c r="D294" s="27"/>
      <c r="E294" s="60"/>
      <c r="F294" s="19"/>
      <c r="G294" s="12"/>
      <c r="H294" s="49"/>
      <c r="I294" s="62"/>
    </row>
    <row r="296" spans="2:9" ht="15.75">
      <c r="B296" s="103"/>
      <c r="C296" s="117"/>
      <c r="D296" s="115"/>
      <c r="E296" s="115"/>
      <c r="F296" s="107"/>
      <c r="G296" s="109"/>
      <c r="H296" s="109"/>
      <c r="I296" s="110"/>
    </row>
    <row r="297" spans="2:9">
      <c r="B297" s="297"/>
      <c r="C297" s="297"/>
      <c r="D297" s="300"/>
      <c r="E297" s="301"/>
      <c r="F297" s="15"/>
      <c r="G297" s="12"/>
      <c r="H297" s="12"/>
      <c r="I297" s="49"/>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10">
      <c r="B369" s="297"/>
      <c r="C369" s="297"/>
      <c r="D369" s="39"/>
      <c r="E369" s="301"/>
      <c r="F369" s="111"/>
      <c r="G369" s="12"/>
      <c r="H369" s="49"/>
      <c r="I369" s="62"/>
      <c r="J369" s="11"/>
    </row>
    <row r="370" spans="2:10">
      <c r="B370" s="297"/>
      <c r="C370" s="297"/>
      <c r="D370" s="300"/>
      <c r="E370" s="301"/>
      <c r="F370" s="303"/>
      <c r="G370" s="12"/>
      <c r="H370" s="12"/>
      <c r="I370" s="49"/>
    </row>
    <row r="371" spans="2:10">
      <c r="B371" s="25"/>
      <c r="C371" s="102"/>
      <c r="D371" s="27"/>
      <c r="E371" s="60"/>
      <c r="F371" s="19"/>
      <c r="G371" s="12"/>
      <c r="H371" s="49"/>
      <c r="I37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390"/>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198</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c r="B12" s="151" t="s">
        <v>199</v>
      </c>
      <c r="C12" s="297"/>
      <c r="D12" s="39"/>
      <c r="E12" s="301"/>
      <c r="F12" s="38"/>
      <c r="G12" s="12">
        <f>($D12*F12)</f>
        <v>0</v>
      </c>
      <c r="H12" s="49" t="e">
        <f>(G12/'Cover Sheet'!H$3)</f>
        <v>#DIV/0!</v>
      </c>
      <c r="I12" s="88"/>
      <c r="J12" s="11"/>
    </row>
    <row r="13" spans="2:12">
      <c r="B13" s="151" t="s">
        <v>200</v>
      </c>
      <c r="C13" s="297"/>
      <c r="D13" s="39"/>
      <c r="E13" s="301"/>
      <c r="F13" s="38"/>
      <c r="G13" s="12">
        <f t="shared" ref="G13:G14" si="0">($D13*F13)</f>
        <v>0</v>
      </c>
      <c r="H13" s="49" t="e">
        <f>(G13/'Cover Sheet'!H$3)</f>
        <v>#DIV/0!</v>
      </c>
      <c r="I13" s="88"/>
      <c r="J13" s="11"/>
    </row>
    <row r="14" spans="2:12">
      <c r="B14" s="151" t="s">
        <v>201</v>
      </c>
      <c r="C14" s="297"/>
      <c r="D14" s="39"/>
      <c r="E14" s="301"/>
      <c r="F14" s="38"/>
      <c r="G14" s="12">
        <f t="shared" si="0"/>
        <v>0</v>
      </c>
      <c r="H14" s="49" t="e">
        <f>(G14/'Cover Sheet'!H$3)</f>
        <v>#DIV/0!</v>
      </c>
      <c r="I14" s="88"/>
      <c r="J14" s="11"/>
    </row>
    <row r="15" spans="2:12">
      <c r="B15" s="151" t="s">
        <v>202</v>
      </c>
      <c r="C15" s="297"/>
      <c r="D15" s="39"/>
      <c r="E15" s="301"/>
      <c r="F15" s="38"/>
      <c r="G15" s="12">
        <f>($D15*F15)</f>
        <v>0</v>
      </c>
      <c r="H15" s="49" t="e">
        <f>(G15/'Cover Sheet'!H$3)</f>
        <v>#DIV/0!</v>
      </c>
      <c r="I15" s="88"/>
      <c r="J15" s="11"/>
    </row>
    <row r="16" spans="2:12">
      <c r="B16" s="151" t="s">
        <v>203</v>
      </c>
      <c r="C16" s="297"/>
      <c r="D16" s="300"/>
      <c r="E16" s="301"/>
      <c r="F16" s="38"/>
      <c r="G16" s="12">
        <f>($D16*F16)</f>
        <v>0</v>
      </c>
      <c r="H16" s="49" t="e">
        <f>(G16/'Cover Sheet'!H$3)</f>
        <v>#DIV/0!</v>
      </c>
      <c r="I16" s="88"/>
      <c r="J16" s="11"/>
    </row>
    <row r="17" spans="2:10">
      <c r="B17" s="296"/>
      <c r="C17" s="297"/>
      <c r="D17" s="300"/>
      <c r="E17" s="301"/>
      <c r="F17" s="299"/>
      <c r="G17" s="12"/>
      <c r="H17" s="12"/>
      <c r="I17" s="87"/>
      <c r="J17" s="11"/>
    </row>
    <row r="18" spans="2:10" ht="14.25" thickBot="1">
      <c r="B18" s="65"/>
      <c r="C18" s="66" t="str">
        <f>+B10</f>
        <v>F10 - SPECIAL CONSTRUCTION</v>
      </c>
      <c r="D18" s="54"/>
      <c r="E18" s="55"/>
      <c r="F18" s="56"/>
      <c r="G18" s="57">
        <f>SUM(G11:G17)</f>
        <v>0</v>
      </c>
      <c r="H18" s="58" t="e">
        <f>SUM(H11:H17)</f>
        <v>#DIV/0!</v>
      </c>
      <c r="I18" s="59"/>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2"/>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105"/>
      <c r="C30" s="29"/>
      <c r="D30" s="73"/>
      <c r="E30" s="29"/>
      <c r="F30" s="15"/>
      <c r="G30" s="82"/>
      <c r="H30" s="49"/>
      <c r="I30" s="62"/>
      <c r="J30" s="11"/>
    </row>
    <row r="31" spans="2:10" ht="7.5" customHeight="1">
      <c r="B31" s="25"/>
      <c r="C31" s="25"/>
      <c r="D31" s="24"/>
      <c r="E31" s="25"/>
      <c r="F31" s="19"/>
      <c r="G31" s="20"/>
      <c r="H31" s="20"/>
      <c r="I31" s="21"/>
      <c r="J31" s="11"/>
    </row>
    <row r="32" spans="2:10" ht="6.75" customHeight="1">
      <c r="B32" s="29"/>
      <c r="C32" s="25"/>
      <c r="D32" s="24"/>
      <c r="E32" s="25"/>
      <c r="F32" s="15"/>
      <c r="G32" s="47"/>
      <c r="H32" s="47"/>
      <c r="I32" s="21"/>
      <c r="J32" s="11"/>
    </row>
    <row r="33" spans="2:10" ht="15.75" customHeight="1">
      <c r="B33" s="29"/>
      <c r="C33" s="63"/>
      <c r="D33" s="302"/>
      <c r="E33" s="25"/>
      <c r="F33" s="15"/>
      <c r="G33" s="12"/>
      <c r="H33" s="49"/>
      <c r="I33" s="62"/>
      <c r="J33" s="11"/>
    </row>
    <row r="34" spans="2:10" ht="6.75" customHeight="1">
      <c r="B34" s="29"/>
      <c r="C34" s="63"/>
      <c r="D34" s="30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88"/>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204</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c r="B12" s="151" t="s">
        <v>205</v>
      </c>
      <c r="C12" s="297"/>
      <c r="D12" s="39"/>
      <c r="E12" s="301"/>
      <c r="F12" s="38"/>
      <c r="G12" s="12">
        <f>($D12*F12)</f>
        <v>0</v>
      </c>
      <c r="H12" s="49" t="e">
        <f>(G12/'Cover Sheet'!H$3)</f>
        <v>#DIV/0!</v>
      </c>
      <c r="I12" s="88"/>
      <c r="J12" s="11"/>
    </row>
    <row r="13" spans="2:12">
      <c r="B13" s="151" t="s">
        <v>206</v>
      </c>
      <c r="C13" s="297"/>
      <c r="D13" s="39"/>
      <c r="E13" s="301"/>
      <c r="F13" s="38"/>
      <c r="G13" s="12">
        <f>($D13*F13)</f>
        <v>0</v>
      </c>
      <c r="H13" s="49" t="e">
        <f>(G13/'Cover Sheet'!H$3)</f>
        <v>#DIV/0!</v>
      </c>
      <c r="I13" s="88"/>
      <c r="J13" s="11"/>
    </row>
    <row r="14" spans="2:12">
      <c r="B14" s="151" t="s">
        <v>207</v>
      </c>
      <c r="C14" s="297"/>
      <c r="D14" s="39"/>
      <c r="E14" s="301"/>
      <c r="F14" s="38"/>
      <c r="G14" s="12">
        <f>($D14*F14)</f>
        <v>0</v>
      </c>
      <c r="H14" s="49" t="e">
        <f>(G14/'Cover Sheet'!H$3)</f>
        <v>#DIV/0!</v>
      </c>
      <c r="I14" s="88"/>
      <c r="J14" s="11"/>
    </row>
    <row r="15" spans="2:12">
      <c r="B15" s="296"/>
      <c r="C15" s="297"/>
      <c r="D15" s="300"/>
      <c r="E15" s="301"/>
      <c r="F15" s="299"/>
      <c r="G15" s="12"/>
      <c r="H15" s="12"/>
      <c r="I15" s="87"/>
      <c r="J15" s="11"/>
    </row>
    <row r="16" spans="2:12" ht="14.25" thickBot="1">
      <c r="B16" s="65"/>
      <c r="C16" s="66" t="str">
        <f>+B10</f>
        <v>F20 - SELECTIVE DEMOLITION</v>
      </c>
      <c r="D16" s="54"/>
      <c r="E16" s="55"/>
      <c r="F16" s="56"/>
      <c r="G16" s="57">
        <f>SUM(G11:G15)</f>
        <v>0</v>
      </c>
      <c r="H16" s="58" t="e">
        <f>SUM(H11:H15)</f>
        <v>#DIV/0!</v>
      </c>
      <c r="I16" s="59"/>
      <c r="J16" s="11"/>
    </row>
    <row r="17" spans="2:10" ht="15.75" customHeight="1">
      <c r="B17" s="105"/>
      <c r="C17" s="29"/>
      <c r="D17" s="73"/>
      <c r="E17" s="29"/>
      <c r="F17" s="15"/>
      <c r="G17" s="82"/>
      <c r="H17" s="49"/>
      <c r="I17" s="62"/>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7.5" customHeight="1">
      <c r="B29" s="25"/>
      <c r="C29" s="25"/>
      <c r="D29" s="24"/>
      <c r="E29" s="25"/>
      <c r="F29" s="19"/>
      <c r="G29" s="20"/>
      <c r="H29" s="20"/>
      <c r="I29" s="21"/>
      <c r="J29" s="11"/>
    </row>
    <row r="30" spans="2:10" ht="6.75" customHeight="1">
      <c r="B30" s="29"/>
      <c r="C30" s="25"/>
      <c r="D30" s="24"/>
      <c r="E30" s="25"/>
      <c r="F30" s="15"/>
      <c r="G30" s="47"/>
      <c r="H30" s="47"/>
      <c r="I30" s="21"/>
      <c r="J30" s="11"/>
    </row>
    <row r="31" spans="2:10" ht="15.75" customHeight="1">
      <c r="B31" s="29"/>
      <c r="C31" s="63"/>
      <c r="D31" s="302"/>
      <c r="E31" s="25"/>
      <c r="F31" s="15"/>
      <c r="G31" s="12"/>
      <c r="H31" s="49"/>
      <c r="I31" s="62"/>
      <c r="J31" s="11"/>
    </row>
    <row r="32" spans="2:10" ht="6.75" customHeight="1">
      <c r="B32" s="29"/>
      <c r="C32" s="63"/>
      <c r="D32" s="302"/>
      <c r="E32" s="25"/>
      <c r="F32" s="15"/>
      <c r="G32" s="12"/>
      <c r="H32" s="49"/>
      <c r="I32" s="62"/>
      <c r="J32" s="11"/>
    </row>
    <row r="33" spans="2:10" ht="15.75" customHeight="1">
      <c r="B33" s="29"/>
      <c r="C33" s="25"/>
      <c r="D33" s="2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390"/>
  <sheetViews>
    <sheetView zoomScale="90" zoomScaleNormal="90" workbookViewId="0">
      <selection activeCell="F12" sqref="F12:F13"/>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208</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209</v>
      </c>
      <c r="C12" s="297"/>
      <c r="D12" s="46"/>
      <c r="E12" s="301"/>
      <c r="F12" s="38"/>
      <c r="G12" s="12">
        <f t="shared" ref="G12:G22" si="0">($D12*F12)</f>
        <v>0</v>
      </c>
      <c r="H12" s="49" t="e">
        <f>(G12/'Cover Sheet'!H$3)</f>
        <v>#DIV/0!</v>
      </c>
      <c r="I12" s="88"/>
    </row>
    <row r="13" spans="2:12">
      <c r="B13" s="151" t="s">
        <v>210</v>
      </c>
      <c r="C13" s="297"/>
      <c r="D13" s="46"/>
      <c r="E13" s="301"/>
      <c r="F13" s="38"/>
      <c r="G13" s="12">
        <f t="shared" si="0"/>
        <v>0</v>
      </c>
      <c r="H13" s="49" t="e">
        <f>(G13/'Cover Sheet'!H$3)</f>
        <v>#DIV/0!</v>
      </c>
      <c r="I13" s="88"/>
    </row>
    <row r="14" spans="2:12">
      <c r="B14" s="151" t="s">
        <v>211</v>
      </c>
      <c r="C14" s="297"/>
      <c r="D14" s="46"/>
      <c r="E14" s="301"/>
      <c r="F14" s="38"/>
      <c r="G14" s="12">
        <f t="shared" si="0"/>
        <v>0</v>
      </c>
      <c r="H14" s="49" t="e">
        <f>(G14/'Cover Sheet'!H$3)</f>
        <v>#DIV/0!</v>
      </c>
      <c r="I14" s="88"/>
    </row>
    <row r="15" spans="2:12">
      <c r="B15" s="151" t="s">
        <v>212</v>
      </c>
      <c r="C15" s="297"/>
      <c r="D15" s="39"/>
      <c r="E15" s="301"/>
      <c r="F15" s="38"/>
      <c r="G15" s="12">
        <f t="shared" si="0"/>
        <v>0</v>
      </c>
      <c r="H15" s="49" t="e">
        <f>(G15/'Cover Sheet'!H$3)</f>
        <v>#DIV/0!</v>
      </c>
      <c r="I15" s="88"/>
    </row>
    <row r="16" spans="2:12">
      <c r="B16" s="151" t="s">
        <v>213</v>
      </c>
      <c r="C16" s="297"/>
      <c r="D16" s="39"/>
      <c r="E16" s="301"/>
      <c r="F16" s="38"/>
      <c r="G16" s="12">
        <f t="shared" si="0"/>
        <v>0</v>
      </c>
      <c r="H16" s="49" t="e">
        <f>(G16/'Cover Sheet'!H$3)</f>
        <v>#DIV/0!</v>
      </c>
      <c r="I16" s="88"/>
    </row>
    <row r="17" spans="2:10">
      <c r="B17" s="151" t="s">
        <v>214</v>
      </c>
      <c r="C17" s="297"/>
      <c r="D17" s="39"/>
      <c r="E17" s="301"/>
      <c r="F17" s="38"/>
      <c r="G17" s="12">
        <f t="shared" ref="G17" si="1">($D17*F17)</f>
        <v>0</v>
      </c>
      <c r="H17" s="49" t="e">
        <f>(G17/'Cover Sheet'!H$3)</f>
        <v>#DIV/0!</v>
      </c>
      <c r="I17" s="88"/>
    </row>
    <row r="18" spans="2:10">
      <c r="B18" s="151" t="s">
        <v>215</v>
      </c>
      <c r="C18" s="297"/>
      <c r="D18" s="39"/>
      <c r="E18" s="301"/>
      <c r="F18" s="38"/>
      <c r="G18" s="12">
        <f t="shared" si="0"/>
        <v>0</v>
      </c>
      <c r="H18" s="49" t="e">
        <f>(G18/'Cover Sheet'!H$3)</f>
        <v>#DIV/0!</v>
      </c>
      <c r="I18" s="88"/>
    </row>
    <row r="19" spans="2:10">
      <c r="B19" s="151" t="s">
        <v>216</v>
      </c>
      <c r="C19" s="297"/>
      <c r="D19" s="39"/>
      <c r="E19" s="301"/>
      <c r="F19" s="38"/>
      <c r="G19" s="12">
        <f t="shared" si="0"/>
        <v>0</v>
      </c>
      <c r="H19" s="49" t="e">
        <f>(G19/'Cover Sheet'!H$3)</f>
        <v>#DIV/0!</v>
      </c>
      <c r="I19" s="88"/>
    </row>
    <row r="20" spans="2:10">
      <c r="B20" s="151" t="s">
        <v>217</v>
      </c>
      <c r="C20" s="297"/>
      <c r="D20" s="39"/>
      <c r="E20" s="301"/>
      <c r="F20" s="38"/>
      <c r="G20" s="12">
        <f t="shared" si="0"/>
        <v>0</v>
      </c>
      <c r="H20" s="49" t="e">
        <f>(G20/'Cover Sheet'!H$3)</f>
        <v>#DIV/0!</v>
      </c>
      <c r="I20" s="88"/>
    </row>
    <row r="21" spans="2:10">
      <c r="B21" s="151" t="s">
        <v>218</v>
      </c>
      <c r="C21" s="297"/>
      <c r="D21" s="39"/>
      <c r="E21" s="301"/>
      <c r="F21" s="38"/>
      <c r="G21" s="12">
        <f t="shared" si="0"/>
        <v>0</v>
      </c>
      <c r="H21" s="49" t="e">
        <f>(G21/'Cover Sheet'!H$3)</f>
        <v>#DIV/0!</v>
      </c>
      <c r="I21" s="88"/>
    </row>
    <row r="22" spans="2:10">
      <c r="B22" s="151" t="s">
        <v>52</v>
      </c>
      <c r="C22" s="297"/>
      <c r="D22" s="39"/>
      <c r="E22" s="301"/>
      <c r="F22" s="38"/>
      <c r="G22" s="12">
        <f t="shared" si="0"/>
        <v>0</v>
      </c>
      <c r="H22" s="49" t="e">
        <f>(G22/'Cover Sheet'!H$3)</f>
        <v>#DIV/0!</v>
      </c>
      <c r="I22" s="88"/>
    </row>
    <row r="23" spans="2:10">
      <c r="B23" s="296"/>
      <c r="C23" s="297"/>
      <c r="D23" s="300"/>
      <c r="E23" s="301"/>
      <c r="F23" s="299"/>
      <c r="G23" s="12"/>
      <c r="H23" s="12"/>
      <c r="I23" s="87"/>
    </row>
    <row r="24" spans="2:10" ht="14.25" thickBot="1">
      <c r="B24" s="65"/>
      <c r="C24" s="66" t="str">
        <f>+B10</f>
        <v>G20 - SITEWORK</v>
      </c>
      <c r="D24" s="54"/>
      <c r="E24" s="55"/>
      <c r="F24" s="56"/>
      <c r="G24" s="57">
        <f>SUM(G11:G23)</f>
        <v>0</v>
      </c>
      <c r="H24" s="58" t="e">
        <f>SUM(H11:H23)</f>
        <v>#DIV/0!</v>
      </c>
      <c r="I24" s="59"/>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C28" s="29"/>
      <c r="D28" s="73"/>
      <c r="E28" s="29"/>
      <c r="F28" s="15"/>
      <c r="G28" s="82"/>
      <c r="H28" s="49"/>
      <c r="I28" s="62"/>
      <c r="J28" s="11"/>
    </row>
    <row r="29" spans="2:10" ht="15.75" customHeight="1">
      <c r="C29" s="29"/>
      <c r="D29" s="73"/>
      <c r="E29" s="29"/>
      <c r="F29" s="15"/>
      <c r="G29" s="82"/>
      <c r="H29" s="49"/>
      <c r="I29" s="62"/>
      <c r="J29" s="11"/>
    </row>
    <row r="30" spans="2:10" ht="15.75" customHeight="1">
      <c r="C30" s="29"/>
      <c r="D30" s="73"/>
      <c r="E30" s="29"/>
      <c r="F30" s="15"/>
      <c r="G30" s="82"/>
      <c r="H30" s="49"/>
      <c r="I30" s="62"/>
      <c r="J30" s="11"/>
    </row>
    <row r="31" spans="2:10" ht="7.5" customHeight="1">
      <c r="C31" s="25"/>
      <c r="D31" s="24"/>
      <c r="E31" s="25"/>
      <c r="F31" s="19"/>
      <c r="G31" s="20"/>
      <c r="H31" s="20"/>
      <c r="I31" s="21"/>
      <c r="J31" s="11"/>
    </row>
    <row r="32" spans="2:10" ht="6.75" customHeight="1">
      <c r="C32" s="25"/>
      <c r="D32" s="24"/>
      <c r="E32" s="25"/>
      <c r="F32" s="15"/>
      <c r="G32" s="47"/>
      <c r="H32" s="47"/>
      <c r="I32" s="21"/>
      <c r="J32" s="11"/>
    </row>
    <row r="33" spans="2:10" ht="15.75" customHeight="1">
      <c r="C33" s="63"/>
      <c r="D33" s="302"/>
      <c r="E33" s="25"/>
      <c r="F33" s="15"/>
      <c r="G33" s="12"/>
      <c r="H33" s="49"/>
      <c r="I33" s="62"/>
      <c r="J33" s="11"/>
    </row>
    <row r="34" spans="2:10" ht="6.75" customHeight="1">
      <c r="C34" s="63"/>
      <c r="D34" s="302"/>
      <c r="E34" s="25"/>
      <c r="F34" s="15"/>
      <c r="G34" s="12"/>
      <c r="H34" s="49"/>
      <c r="I34" s="62"/>
      <c r="J34" s="11"/>
    </row>
    <row r="35" spans="2:10" ht="15.75" customHeight="1">
      <c r="C35" s="25"/>
      <c r="D35" s="22"/>
      <c r="E35" s="25"/>
      <c r="F35" s="15"/>
      <c r="G35" s="12"/>
      <c r="H35" s="49"/>
      <c r="I35" s="62"/>
      <c r="J35" s="11"/>
    </row>
    <row r="36" spans="2:10" ht="15.75" customHeight="1">
      <c r="C36" s="25"/>
      <c r="D36" s="22"/>
      <c r="E36" s="25"/>
      <c r="F36" s="15"/>
      <c r="G36" s="12"/>
      <c r="H36" s="49"/>
      <c r="I36" s="62"/>
      <c r="J36" s="11"/>
    </row>
    <row r="37" spans="2:10" ht="15.75" customHeight="1">
      <c r="C37" s="25"/>
      <c r="D37" s="22"/>
      <c r="E37" s="25"/>
      <c r="F37" s="15"/>
      <c r="G37" s="12"/>
      <c r="H37" s="49"/>
      <c r="I37" s="62"/>
      <c r="J37" s="11"/>
    </row>
    <row r="38" spans="2:10" ht="15.75" customHeight="1">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1:L259"/>
  <sheetViews>
    <sheetView showGridLines="0" tabSelected="1" zoomScaleNormal="100" zoomScaleSheetLayoutView="100" workbookViewId="0">
      <selection activeCell="D7" sqref="D7:F7"/>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21.28515625" style="5" customWidth="1"/>
    <col min="8" max="8" width="11.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11</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14</v>
      </c>
      <c r="C9" s="263"/>
      <c r="D9" s="263"/>
      <c r="E9" s="263"/>
      <c r="F9" s="263"/>
      <c r="G9" s="263"/>
      <c r="H9" s="263"/>
      <c r="I9" s="264"/>
      <c r="J9" s="14"/>
    </row>
    <row r="10" spans="2:12" s="3" customFormat="1" ht="16.5" thickBot="1">
      <c r="B10" s="262"/>
      <c r="C10" s="263"/>
      <c r="D10" s="263"/>
      <c r="E10" s="265"/>
      <c r="F10" s="181" t="s">
        <v>15</v>
      </c>
      <c r="G10" s="181" t="s">
        <v>16</v>
      </c>
      <c r="H10" s="182" t="s">
        <v>17</v>
      </c>
      <c r="I10" s="203"/>
      <c r="J10" s="14"/>
    </row>
    <row r="11" spans="2:12">
      <c r="B11" s="266" t="s">
        <v>18</v>
      </c>
      <c r="C11" s="267"/>
      <c r="D11" s="267"/>
      <c r="E11" s="268"/>
      <c r="F11" s="233"/>
      <c r="G11" s="234"/>
      <c r="H11" s="235"/>
      <c r="I11" s="190"/>
      <c r="J11" s="11"/>
    </row>
    <row r="12" spans="2:12" ht="15.75" customHeight="1">
      <c r="B12" s="224" t="str">
        <f>'A10'!B10</f>
        <v>A10 - FOUNDATIONS</v>
      </c>
      <c r="C12" s="225"/>
      <c r="D12" s="225"/>
      <c r="E12" s="226"/>
      <c r="F12" s="143"/>
      <c r="G12" s="144">
        <f>'A10'!G23</f>
        <v>0</v>
      </c>
      <c r="H12" s="145" t="e">
        <f t="shared" ref="H12:H30" si="0">(G12/H$3)</f>
        <v>#DIV/0!</v>
      </c>
      <c r="I12" s="191"/>
      <c r="J12" s="11"/>
    </row>
    <row r="13" spans="2:12" ht="15.75" customHeight="1">
      <c r="B13" s="224" t="str">
        <f>'B10'!B10</f>
        <v>B10 - SUPERSTRUCTURE</v>
      </c>
      <c r="C13" s="225"/>
      <c r="D13" s="225"/>
      <c r="E13" s="226"/>
      <c r="F13" s="143"/>
      <c r="G13" s="144">
        <f>'B10'!G27</f>
        <v>0</v>
      </c>
      <c r="H13" s="145" t="e">
        <f t="shared" si="0"/>
        <v>#DIV/0!</v>
      </c>
      <c r="I13" s="192"/>
      <c r="J13" s="11"/>
    </row>
    <row r="14" spans="2:12" ht="15.75" customHeight="1">
      <c r="B14" s="224" t="str">
        <f>'B20'!B10</f>
        <v>B20 - EXTERIOR ENCLOSURE</v>
      </c>
      <c r="C14" s="225"/>
      <c r="D14" s="225"/>
      <c r="E14" s="226"/>
      <c r="F14" s="143"/>
      <c r="G14" s="144">
        <f>'B20'!G32</f>
        <v>0</v>
      </c>
      <c r="H14" s="145" t="e">
        <f t="shared" si="0"/>
        <v>#DIV/0!</v>
      </c>
      <c r="I14" s="192"/>
      <c r="J14" s="11"/>
    </row>
    <row r="15" spans="2:12" ht="15.75" customHeight="1">
      <c r="B15" s="224" t="str">
        <f>'B30'!B10</f>
        <v>B30 - ROOFING</v>
      </c>
      <c r="C15" s="225"/>
      <c r="D15" s="225"/>
      <c r="E15" s="226"/>
      <c r="F15" s="143"/>
      <c r="G15" s="144">
        <f>'B30'!G21</f>
        <v>0</v>
      </c>
      <c r="H15" s="145" t="e">
        <f t="shared" si="0"/>
        <v>#DIV/0!</v>
      </c>
      <c r="I15" s="192"/>
      <c r="J15" s="11"/>
    </row>
    <row r="16" spans="2:12" ht="15.75" customHeight="1">
      <c r="B16" s="224" t="str">
        <f>'C10'!B10</f>
        <v>C10 - INTERIOR CONSTRUCTION</v>
      </c>
      <c r="C16" s="225"/>
      <c r="D16" s="225"/>
      <c r="E16" s="226"/>
      <c r="F16" s="143"/>
      <c r="G16" s="144">
        <f>'C10'!G33</f>
        <v>0</v>
      </c>
      <c r="H16" s="145" t="e">
        <f t="shared" si="0"/>
        <v>#DIV/0!</v>
      </c>
      <c r="I16" s="192"/>
      <c r="J16" s="11"/>
    </row>
    <row r="17" spans="2:10" ht="15.75" customHeight="1">
      <c r="B17" s="224" t="str">
        <f>+'C20'!B10</f>
        <v>C20 - STAIRS</v>
      </c>
      <c r="C17" s="225"/>
      <c r="D17" s="225"/>
      <c r="E17" s="226"/>
      <c r="F17" s="143"/>
      <c r="G17" s="144">
        <f>+'C20'!G17</f>
        <v>0</v>
      </c>
      <c r="H17" s="145" t="e">
        <f t="shared" si="0"/>
        <v>#DIV/0!</v>
      </c>
      <c r="I17" s="192"/>
      <c r="J17" s="11"/>
    </row>
    <row r="18" spans="2:10" ht="15.75" customHeight="1">
      <c r="B18" s="224" t="str">
        <f>+'C30'!B10</f>
        <v>C30 - INTERIOR FINISHES</v>
      </c>
      <c r="C18" s="225"/>
      <c r="D18" s="225"/>
      <c r="E18" s="226"/>
      <c r="F18" s="143"/>
      <c r="G18" s="144">
        <f>+'C30'!G37</f>
        <v>0</v>
      </c>
      <c r="H18" s="145" t="e">
        <f t="shared" si="0"/>
        <v>#DIV/0!</v>
      </c>
      <c r="I18" s="192"/>
      <c r="J18" s="11"/>
    </row>
    <row r="19" spans="2:10" ht="15.75" customHeight="1">
      <c r="B19" s="224" t="str">
        <f>+'D10'!B10</f>
        <v>D10 - CONVEYING</v>
      </c>
      <c r="C19" s="225"/>
      <c r="D19" s="225"/>
      <c r="E19" s="226"/>
      <c r="F19" s="143"/>
      <c r="G19" s="144">
        <f>+'D10'!G22</f>
        <v>0</v>
      </c>
      <c r="H19" s="145" t="e">
        <f t="shared" si="0"/>
        <v>#DIV/0!</v>
      </c>
      <c r="I19" s="192"/>
      <c r="J19" s="11"/>
    </row>
    <row r="20" spans="2:10" ht="15.75" customHeight="1">
      <c r="B20" s="224" t="str">
        <f>+'D20'!B10</f>
        <v>D20 - PLUMBING</v>
      </c>
      <c r="C20" s="225"/>
      <c r="D20" s="225"/>
      <c r="E20" s="226"/>
      <c r="F20" s="143"/>
      <c r="G20" s="144">
        <f>+'D20'!G20</f>
        <v>0</v>
      </c>
      <c r="H20" s="145" t="e">
        <f t="shared" si="0"/>
        <v>#DIV/0!</v>
      </c>
      <c r="I20" s="192"/>
      <c r="J20" s="11"/>
    </row>
    <row r="21" spans="2:10" ht="15.75" customHeight="1">
      <c r="B21" s="224" t="str">
        <f>'D30'!B10</f>
        <v>D30 - HVAC</v>
      </c>
      <c r="C21" s="225"/>
      <c r="D21" s="225"/>
      <c r="E21" s="226"/>
      <c r="F21" s="143"/>
      <c r="G21" s="144">
        <f>'D30'!G16</f>
        <v>0</v>
      </c>
      <c r="H21" s="145" t="e">
        <f t="shared" si="0"/>
        <v>#DIV/0!</v>
      </c>
      <c r="I21" s="192"/>
      <c r="J21" s="11"/>
    </row>
    <row r="22" spans="2:10" ht="15.75" customHeight="1">
      <c r="B22" s="224" t="str">
        <f>+'D40'!B10</f>
        <v>D40 - FIRE PROTECTION</v>
      </c>
      <c r="C22" s="225"/>
      <c r="D22" s="225"/>
      <c r="E22" s="226"/>
      <c r="F22" s="143"/>
      <c r="G22" s="144">
        <f>'D40'!G18</f>
        <v>0</v>
      </c>
      <c r="H22" s="145" t="e">
        <f t="shared" si="0"/>
        <v>#DIV/0!</v>
      </c>
      <c r="I22" s="192"/>
      <c r="J22" s="11"/>
    </row>
    <row r="23" spans="2:10" ht="15.75" customHeight="1">
      <c r="B23" s="224" t="str">
        <f>+'D50'!B10</f>
        <v>D50 - ELECTRICAL</v>
      </c>
      <c r="C23" s="225"/>
      <c r="D23" s="225"/>
      <c r="E23" s="226"/>
      <c r="F23" s="143"/>
      <c r="G23" s="144">
        <f>'D50'!G23</f>
        <v>0</v>
      </c>
      <c r="H23" s="145" t="e">
        <f t="shared" si="0"/>
        <v>#DIV/0!</v>
      </c>
      <c r="I23" s="192"/>
      <c r="J23" s="11"/>
    </row>
    <row r="24" spans="2:10" ht="15.75" customHeight="1">
      <c r="B24" s="224" t="str">
        <f>+'E10'!B10</f>
        <v>E10 - EQUIPMENT</v>
      </c>
      <c r="C24" s="225"/>
      <c r="D24" s="225"/>
      <c r="E24" s="226"/>
      <c r="F24" s="143"/>
      <c r="G24" s="144">
        <f>+'E10'!G19</f>
        <v>0</v>
      </c>
      <c r="H24" s="145" t="e">
        <f t="shared" si="0"/>
        <v>#DIV/0!</v>
      </c>
      <c r="I24" s="192"/>
      <c r="J24" s="11"/>
    </row>
    <row r="25" spans="2:10" ht="15.75" customHeight="1">
      <c r="B25" s="224" t="str">
        <f>+'E20'!B10</f>
        <v>E20 - FURNISHINGS</v>
      </c>
      <c r="C25" s="225"/>
      <c r="D25" s="225"/>
      <c r="E25" s="226"/>
      <c r="F25" s="143"/>
      <c r="G25" s="144">
        <f>+'E20'!G17</f>
        <v>0</v>
      </c>
      <c r="H25" s="145" t="e">
        <f t="shared" si="0"/>
        <v>#DIV/0!</v>
      </c>
      <c r="I25" s="192"/>
      <c r="J25" s="11"/>
    </row>
    <row r="26" spans="2:10" ht="15.75" customHeight="1">
      <c r="B26" s="224" t="str">
        <f>+'F10'!B10</f>
        <v>F10 - SPECIAL CONSTRUCTION</v>
      </c>
      <c r="C26" s="225"/>
      <c r="D26" s="225"/>
      <c r="E26" s="226"/>
      <c r="F26" s="143"/>
      <c r="G26" s="144">
        <f>+'F10'!G18</f>
        <v>0</v>
      </c>
      <c r="H26" s="145" t="e">
        <f t="shared" si="0"/>
        <v>#DIV/0!</v>
      </c>
      <c r="I26" s="192"/>
      <c r="J26" s="11"/>
    </row>
    <row r="27" spans="2:10" ht="15.75" customHeight="1">
      <c r="B27" s="224" t="str">
        <f>+'F20'!B10</f>
        <v>F20 - SELECTIVE DEMOLITION</v>
      </c>
      <c r="C27" s="225"/>
      <c r="D27" s="225"/>
      <c r="E27" s="226"/>
      <c r="F27" s="143"/>
      <c r="G27" s="144">
        <f>+'F20'!G16</f>
        <v>0</v>
      </c>
      <c r="H27" s="145" t="e">
        <f t="shared" si="0"/>
        <v>#DIV/0!</v>
      </c>
      <c r="I27" s="192"/>
      <c r="J27" s="11"/>
    </row>
    <row r="28" spans="2:10" ht="15.75" customHeight="1">
      <c r="B28" s="224" t="str">
        <f>+'G20'!B10</f>
        <v>G20 - SITEWORK</v>
      </c>
      <c r="C28" s="225"/>
      <c r="D28" s="225"/>
      <c r="E28" s="226"/>
      <c r="F28" s="143"/>
      <c r="G28" s="144">
        <f>'G20'!G24</f>
        <v>0</v>
      </c>
      <c r="H28" s="145" t="e">
        <f t="shared" si="0"/>
        <v>#DIV/0!</v>
      </c>
      <c r="I28" s="192"/>
      <c r="J28" s="11"/>
    </row>
    <row r="29" spans="2:10" ht="15.75" customHeight="1">
      <c r="B29" s="224" t="str">
        <f>+'G70'!B10</f>
        <v>G70 - OFFSITE WORK</v>
      </c>
      <c r="C29" s="225"/>
      <c r="D29" s="225"/>
      <c r="E29" s="226"/>
      <c r="F29" s="143"/>
      <c r="G29" s="144">
        <f>+'G70'!G20</f>
        <v>0</v>
      </c>
      <c r="H29" s="145" t="e">
        <f t="shared" si="0"/>
        <v>#DIV/0!</v>
      </c>
      <c r="I29" s="192"/>
      <c r="J29" s="11"/>
    </row>
    <row r="30" spans="2:10" ht="15.75" customHeight="1">
      <c r="B30" s="224" t="str">
        <f>+'Z10'!B10</f>
        <v>Z10 - GENERAL REQUIREMENTS</v>
      </c>
      <c r="C30" s="225"/>
      <c r="D30" s="225"/>
      <c r="E30" s="226"/>
      <c r="F30" s="143"/>
      <c r="G30" s="144">
        <f>+'Z10'!G85</f>
        <v>0</v>
      </c>
      <c r="H30" s="145" t="e">
        <f t="shared" si="0"/>
        <v>#DIV/0!</v>
      </c>
      <c r="I30" s="192"/>
      <c r="J30" s="11"/>
    </row>
    <row r="31" spans="2:10" ht="7.5" customHeight="1">
      <c r="B31" s="269"/>
      <c r="C31" s="270"/>
      <c r="D31" s="270"/>
      <c r="E31" s="271"/>
      <c r="F31" s="227"/>
      <c r="G31" s="228"/>
      <c r="H31" s="229"/>
      <c r="I31" s="205"/>
      <c r="J31" s="11"/>
    </row>
    <row r="32" spans="2:10" ht="15.75" customHeight="1">
      <c r="B32" s="272" t="s">
        <v>19</v>
      </c>
      <c r="C32" s="273"/>
      <c r="D32" s="273"/>
      <c r="E32" s="274"/>
      <c r="F32" s="206"/>
      <c r="G32" s="207">
        <f>SUM(G12:G31)</f>
        <v>0</v>
      </c>
      <c r="H32" s="208" t="e">
        <f>(G32/H$3)</f>
        <v>#DIV/0!</v>
      </c>
      <c r="I32" s="209"/>
      <c r="J32" s="11"/>
    </row>
    <row r="33" spans="2:12">
      <c r="B33" s="275"/>
      <c r="C33" s="276"/>
      <c r="D33" s="276"/>
      <c r="E33" s="277"/>
      <c r="F33" s="230"/>
      <c r="G33" s="231"/>
      <c r="H33" s="232"/>
      <c r="I33" s="194"/>
      <c r="J33" s="11"/>
    </row>
    <row r="34" spans="2:12" ht="15.75" customHeight="1">
      <c r="B34" s="275" t="s">
        <v>20</v>
      </c>
      <c r="C34" s="276"/>
      <c r="D34" s="276"/>
      <c r="E34" s="277"/>
      <c r="F34" s="216">
        <v>0</v>
      </c>
      <c r="G34" s="12">
        <f>G32*F34</f>
        <v>0</v>
      </c>
      <c r="H34" s="49" t="e">
        <f t="shared" ref="H34:H41" si="1">(G34/H$3)</f>
        <v>#DIV/0!</v>
      </c>
      <c r="I34" s="194"/>
      <c r="J34" s="11"/>
    </row>
    <row r="35" spans="2:12" ht="15.75" customHeight="1">
      <c r="B35" s="275" t="s">
        <v>21</v>
      </c>
      <c r="C35" s="276"/>
      <c r="D35" s="276"/>
      <c r="E35" s="277"/>
      <c r="F35" s="13"/>
      <c r="G35" s="12">
        <f>'Z20'!J35</f>
        <v>0</v>
      </c>
      <c r="H35" s="49" t="e">
        <f t="shared" ref="H35" si="2">(G35/H$3)</f>
        <v>#DIV/0!</v>
      </c>
      <c r="I35" s="194"/>
      <c r="J35" s="11"/>
    </row>
    <row r="36" spans="2:12" ht="15.75" customHeight="1">
      <c r="B36" s="275" t="s">
        <v>22</v>
      </c>
      <c r="C36" s="276"/>
      <c r="D36" s="276"/>
      <c r="E36" s="277"/>
      <c r="F36" s="13"/>
      <c r="G36" s="12">
        <f>'Z20'!J60</f>
        <v>0</v>
      </c>
      <c r="H36" s="49" t="e">
        <f t="shared" si="1"/>
        <v>#DIV/0!</v>
      </c>
      <c r="I36" s="194"/>
      <c r="J36" s="11"/>
    </row>
    <row r="37" spans="2:12" ht="15.75" customHeight="1">
      <c r="B37" s="275" t="s">
        <v>23</v>
      </c>
      <c r="C37" s="276"/>
      <c r="D37" s="276"/>
      <c r="E37" s="277"/>
      <c r="F37" s="216">
        <v>0</v>
      </c>
      <c r="G37" s="12">
        <f>SUM(G32:G36)*F37</f>
        <v>0</v>
      </c>
      <c r="H37" s="49" t="e">
        <f t="shared" si="1"/>
        <v>#DIV/0!</v>
      </c>
      <c r="I37" s="194"/>
      <c r="J37" s="11"/>
    </row>
    <row r="38" spans="2:12" ht="15.75" customHeight="1">
      <c r="B38" s="275" t="s">
        <v>24</v>
      </c>
      <c r="C38" s="276"/>
      <c r="D38" s="276"/>
      <c r="E38" s="277"/>
      <c r="F38" s="216">
        <v>0</v>
      </c>
      <c r="G38" s="49">
        <f>SUM(G32:G37)*F38</f>
        <v>0</v>
      </c>
      <c r="H38" s="49" t="e">
        <f t="shared" si="1"/>
        <v>#DIV/0!</v>
      </c>
      <c r="I38" s="194"/>
      <c r="J38" s="11"/>
    </row>
    <row r="39" spans="2:12" ht="15.75" customHeight="1">
      <c r="B39" s="275" t="s">
        <v>25</v>
      </c>
      <c r="C39" s="276"/>
      <c r="D39" s="276"/>
      <c r="E39" s="277"/>
      <c r="F39" s="216">
        <v>0</v>
      </c>
      <c r="G39" s="49">
        <f>SUM(G32:G38)*F39</f>
        <v>0</v>
      </c>
      <c r="H39" s="49" t="e">
        <f t="shared" si="1"/>
        <v>#DIV/0!</v>
      </c>
      <c r="I39" s="194"/>
      <c r="J39" s="11"/>
    </row>
    <row r="40" spans="2:12" ht="15.75" customHeight="1">
      <c r="B40" s="275" t="s">
        <v>26</v>
      </c>
      <c r="C40" s="276"/>
      <c r="D40" s="276"/>
      <c r="E40" s="277"/>
      <c r="F40" s="216">
        <v>0</v>
      </c>
      <c r="G40" s="49">
        <f>SUM(G32:G39)*F40</f>
        <v>0</v>
      </c>
      <c r="H40" s="49" t="e">
        <f>(G40/H$3)</f>
        <v>#DIV/0!</v>
      </c>
      <c r="I40" s="194"/>
      <c r="J40" s="11"/>
    </row>
    <row r="41" spans="2:12" ht="15.75" customHeight="1">
      <c r="B41" s="275" t="s">
        <v>27</v>
      </c>
      <c r="C41" s="276"/>
      <c r="D41" s="276"/>
      <c r="E41" s="277"/>
      <c r="F41" s="216">
        <v>0</v>
      </c>
      <c r="G41" s="49">
        <f>SUM(G32:G40)*F41</f>
        <v>0</v>
      </c>
      <c r="H41" s="49" t="e">
        <f t="shared" si="1"/>
        <v>#DIV/0!</v>
      </c>
      <c r="I41" s="194"/>
      <c r="J41" s="11"/>
    </row>
    <row r="42" spans="2:12" ht="6.75" customHeight="1">
      <c r="B42" s="278"/>
      <c r="C42" s="279"/>
      <c r="D42" s="279"/>
      <c r="E42" s="280"/>
      <c r="F42" s="139"/>
      <c r="G42" s="140"/>
      <c r="H42" s="141"/>
      <c r="I42" s="202"/>
      <c r="J42" s="11"/>
    </row>
    <row r="43" spans="2:12" ht="16.5" thickBot="1">
      <c r="B43" s="281" t="s">
        <v>16</v>
      </c>
      <c r="C43" s="282"/>
      <c r="D43" s="282"/>
      <c r="E43" s="283"/>
      <c r="F43" s="13"/>
      <c r="G43" s="185">
        <f>SUM(G32:G41)</f>
        <v>0</v>
      </c>
      <c r="H43" s="49" t="e">
        <f>(G43/H$3)</f>
        <v>#DIV/0!</v>
      </c>
      <c r="I43" s="194"/>
      <c r="J43" s="11"/>
    </row>
    <row r="44" spans="2:12">
      <c r="B44" s="284"/>
      <c r="C44" s="285"/>
      <c r="D44" s="285"/>
      <c r="E44" s="286"/>
      <c r="F44" s="287"/>
      <c r="G44" s="288"/>
      <c r="H44" s="289"/>
      <c r="I44" s="204"/>
      <c r="J44" s="11"/>
    </row>
    <row r="45" spans="2:12" ht="15.75" customHeight="1">
      <c r="B45" s="290" t="s">
        <v>28</v>
      </c>
      <c r="C45" s="291"/>
      <c r="D45" s="291"/>
      <c r="E45" s="292"/>
      <c r="F45" s="13"/>
      <c r="G45" s="12">
        <f>'ADDENDUM #1'!G39</f>
        <v>0</v>
      </c>
      <c r="H45" s="49" t="e">
        <f t="shared" ref="H45:H47" si="3">(G45/H$3)</f>
        <v>#DIV/0!</v>
      </c>
      <c r="I45" s="194"/>
      <c r="J45" s="11"/>
    </row>
    <row r="46" spans="2:12" ht="15.75" customHeight="1">
      <c r="B46" s="290" t="s">
        <v>29</v>
      </c>
      <c r="C46" s="291"/>
      <c r="D46" s="291"/>
      <c r="E46" s="292"/>
      <c r="F46" s="13"/>
      <c r="G46" s="12">
        <f>'ADDENDUM #2'!G39</f>
        <v>0</v>
      </c>
      <c r="H46" s="49" t="e">
        <f t="shared" si="3"/>
        <v>#DIV/0!</v>
      </c>
      <c r="I46" s="194"/>
      <c r="J46" s="11"/>
    </row>
    <row r="47" spans="2:12" ht="15.75" customHeight="1">
      <c r="B47" s="290" t="s">
        <v>30</v>
      </c>
      <c r="C47" s="291"/>
      <c r="D47" s="291"/>
      <c r="E47" s="292"/>
      <c r="F47" s="13"/>
      <c r="G47" s="12">
        <f>'ADDENDUM #3'!G39</f>
        <v>0</v>
      </c>
      <c r="H47" s="49" t="e">
        <f t="shared" si="3"/>
        <v>#DIV/0!</v>
      </c>
      <c r="I47" s="194"/>
      <c r="J47" s="11"/>
    </row>
    <row r="48" spans="2:12" ht="15.75" customHeight="1">
      <c r="B48" s="290" t="s">
        <v>31</v>
      </c>
      <c r="C48" s="291"/>
      <c r="D48" s="291"/>
      <c r="E48" s="292"/>
      <c r="F48" s="13"/>
      <c r="G48" s="12">
        <f>'ADDENDUM #4'!G39</f>
        <v>0</v>
      </c>
      <c r="H48" s="49" t="e">
        <f t="shared" ref="H48:H49" si="4">(G48/H$3)</f>
        <v>#DIV/0!</v>
      </c>
      <c r="I48" s="194"/>
      <c r="J48" s="11"/>
      <c r="L48" s="2" t="s">
        <v>32</v>
      </c>
    </row>
    <row r="49" spans="2:10" ht="15.75" customHeight="1" thickBot="1">
      <c r="B49" s="293" t="s">
        <v>33</v>
      </c>
      <c r="C49" s="294"/>
      <c r="D49" s="294"/>
      <c r="E49" s="295"/>
      <c r="F49" s="195"/>
      <c r="G49" s="196">
        <f>'ADDENDUM #5'!G39</f>
        <v>0</v>
      </c>
      <c r="H49" s="212" t="e">
        <f t="shared" si="4"/>
        <v>#DIV/0!</v>
      </c>
      <c r="I49" s="198"/>
      <c r="J49" s="11"/>
    </row>
    <row r="51" spans="2:10" s="3" customFormat="1" ht="12" customHeight="1">
      <c r="B51" s="25"/>
      <c r="C51" s="67"/>
      <c r="D51" s="27"/>
      <c r="E51" s="60"/>
      <c r="F51" s="19"/>
      <c r="G51" s="61"/>
      <c r="H51" s="61"/>
      <c r="I51" s="62"/>
      <c r="J51" s="14"/>
    </row>
    <row r="65" spans="2:10" s="3" customFormat="1" ht="12" customHeight="1">
      <c r="B65" s="25"/>
      <c r="C65" s="67"/>
      <c r="D65" s="27"/>
      <c r="E65" s="60"/>
      <c r="F65" s="19"/>
      <c r="G65" s="61"/>
      <c r="H65" s="61"/>
      <c r="I65" s="62"/>
      <c r="J65" s="14"/>
    </row>
    <row r="79" spans="2:10" s="3" customFormat="1" ht="15.75">
      <c r="B79" s="25"/>
      <c r="C79" s="67"/>
      <c r="D79" s="27"/>
      <c r="E79" s="60"/>
      <c r="F79" s="19"/>
      <c r="G79" s="61"/>
      <c r="H79" s="61"/>
      <c r="I79" s="62"/>
      <c r="J79" s="14"/>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92" spans="2:8">
      <c r="B92" s="2"/>
      <c r="C92" s="2"/>
      <c r="D92" s="2"/>
      <c r="E92" s="2"/>
      <c r="F92" s="2"/>
      <c r="G92" s="2"/>
      <c r="H92" s="2"/>
    </row>
    <row r="93" spans="2:8">
      <c r="B93" s="2"/>
      <c r="C93" s="2"/>
      <c r="D93" s="2"/>
      <c r="E93" s="2"/>
      <c r="F93" s="2"/>
      <c r="G93" s="2"/>
      <c r="H93" s="2"/>
    </row>
    <row r="94" spans="2:8">
      <c r="B94" s="2"/>
      <c r="C94" s="2"/>
      <c r="D94" s="2"/>
      <c r="E94" s="2"/>
      <c r="F94" s="2"/>
      <c r="G94" s="2"/>
      <c r="H94" s="2"/>
    </row>
    <row r="95" spans="2:8">
      <c r="B95" s="2"/>
      <c r="C95" s="2"/>
      <c r="D95" s="2"/>
      <c r="E95" s="2"/>
      <c r="F95" s="2"/>
      <c r="G95" s="2"/>
      <c r="H95" s="2"/>
    </row>
    <row r="96" spans="2:8">
      <c r="B96" s="2"/>
      <c r="C96" s="2"/>
      <c r="D96" s="2"/>
      <c r="E96" s="2"/>
      <c r="F96" s="2"/>
      <c r="G96" s="2"/>
      <c r="H96" s="2"/>
    </row>
    <row r="97" spans="2:10">
      <c r="B97" s="2"/>
      <c r="C97" s="2"/>
      <c r="D97" s="2"/>
      <c r="E97" s="2"/>
      <c r="F97" s="2"/>
      <c r="G97" s="2"/>
      <c r="H97" s="2"/>
    </row>
    <row r="98" spans="2:10">
      <c r="B98" s="2"/>
      <c r="C98" s="2"/>
      <c r="D98" s="2"/>
      <c r="E98" s="2"/>
      <c r="F98" s="2"/>
      <c r="G98" s="2"/>
      <c r="H98" s="2"/>
    </row>
    <row r="99" spans="2:10">
      <c r="B99" s="2"/>
      <c r="C99" s="2"/>
      <c r="D99" s="2"/>
      <c r="E99" s="2"/>
      <c r="F99" s="2"/>
      <c r="G99" s="2"/>
      <c r="H99" s="2"/>
    </row>
    <row r="100" spans="2:10">
      <c r="B100" s="2"/>
      <c r="C100" s="2"/>
      <c r="D100" s="2"/>
      <c r="E100" s="2"/>
      <c r="F100" s="2"/>
      <c r="G100" s="2"/>
      <c r="H100" s="2"/>
    </row>
    <row r="109" spans="2:10" s="3" customFormat="1" ht="15.75">
      <c r="B109" s="25"/>
      <c r="C109" s="63"/>
      <c r="D109" s="27"/>
      <c r="E109" s="60"/>
      <c r="F109" s="19"/>
      <c r="G109" s="61"/>
      <c r="H109" s="61"/>
      <c r="I109" s="62"/>
      <c r="J109" s="14"/>
    </row>
    <row r="119" spans="2:10">
      <c r="B119" s="25"/>
      <c r="C119" s="63"/>
      <c r="D119" s="27"/>
      <c r="E119" s="60"/>
      <c r="F119" s="19"/>
      <c r="G119" s="61"/>
      <c r="H119" s="61"/>
      <c r="I119" s="62"/>
      <c r="J119" s="11"/>
    </row>
    <row r="144" spans="2:10">
      <c r="B144" s="25"/>
      <c r="C144" s="63"/>
      <c r="D144" s="27"/>
      <c r="E144" s="60"/>
      <c r="F144" s="19"/>
      <c r="G144" s="61"/>
      <c r="H144" s="61"/>
      <c r="I144" s="62"/>
      <c r="J144" s="11"/>
    </row>
    <row r="153" spans="2:10">
      <c r="B153" s="25"/>
      <c r="C153" s="63"/>
      <c r="D153" s="27"/>
      <c r="E153" s="60"/>
      <c r="F153" s="19"/>
      <c r="G153" s="61"/>
      <c r="H153" s="61"/>
      <c r="I153" s="62"/>
      <c r="J153" s="11"/>
    </row>
    <row r="179" spans="2:10">
      <c r="B179" s="25"/>
      <c r="C179" s="63"/>
      <c r="D179" s="27"/>
      <c r="E179" s="60"/>
      <c r="F179" s="19"/>
      <c r="G179" s="61"/>
      <c r="H179" s="61"/>
      <c r="I179" s="62"/>
      <c r="J179" s="11"/>
    </row>
    <row r="188" spans="2:10">
      <c r="B188" s="25"/>
      <c r="C188" s="63"/>
      <c r="D188" s="27"/>
      <c r="E188" s="60"/>
      <c r="F188" s="19"/>
      <c r="G188" s="61"/>
      <c r="H188" s="61"/>
      <c r="I188" s="62"/>
      <c r="J188" s="11"/>
    </row>
    <row r="199" spans="2:10">
      <c r="B199" s="25"/>
      <c r="C199" s="63"/>
      <c r="D199" s="27"/>
      <c r="E199" s="60"/>
      <c r="F199" s="19"/>
      <c r="G199" s="61"/>
      <c r="H199" s="61"/>
      <c r="I199" s="62"/>
      <c r="J199" s="11"/>
    </row>
    <row r="207" spans="2:10">
      <c r="B207" s="25"/>
      <c r="C207" s="63"/>
      <c r="D207" s="27"/>
      <c r="E207" s="60"/>
      <c r="F207" s="19"/>
      <c r="G207" s="61"/>
      <c r="H207" s="61"/>
      <c r="I207" s="62"/>
      <c r="J207" s="11"/>
    </row>
    <row r="220" spans="2:10">
      <c r="B220" s="25"/>
      <c r="C220" s="63"/>
      <c r="D220" s="27"/>
      <c r="E220" s="60"/>
      <c r="F220" s="19"/>
      <c r="G220" s="61"/>
      <c r="H220" s="61"/>
      <c r="I220" s="62"/>
      <c r="J220" s="11"/>
    </row>
    <row r="229" spans="2:10">
      <c r="B229" s="25"/>
      <c r="C229" s="63"/>
      <c r="D229" s="27"/>
      <c r="E229" s="60"/>
      <c r="F229" s="19"/>
      <c r="G229" s="61"/>
      <c r="H229" s="61"/>
      <c r="I229" s="62"/>
      <c r="J229" s="11"/>
    </row>
    <row r="241" spans="2:10">
      <c r="B241" s="25"/>
      <c r="C241" s="102"/>
      <c r="D241" s="27"/>
      <c r="E241" s="60"/>
      <c r="F241" s="19"/>
      <c r="G241" s="12"/>
      <c r="H241" s="49"/>
      <c r="I241" s="62"/>
      <c r="J241" s="11"/>
    </row>
    <row r="250" spans="2:10">
      <c r="F250" s="19"/>
      <c r="G250" s="20"/>
      <c r="H250" s="21"/>
      <c r="I250" s="21"/>
      <c r="J250" s="11"/>
    </row>
    <row r="259" spans="6:10">
      <c r="F259" s="19"/>
      <c r="G259" s="20"/>
      <c r="H259" s="21"/>
      <c r="I259" s="21"/>
      <c r="J259" s="11"/>
    </row>
  </sheetData>
  <sheetProtection algorithmName="SHA-512" hashValue="Qz6YgoN7M2OmSwsffch/dN6dx9YVLQatT5gC9S7nnrt9uaW/Gd+bwpl6kNzPDojL3qlRX3T5za+MI5DoIxrdgQ==" saltValue="Sf5UqGA8CdQW5ux0pNm9Lg==" spinCount="100000" sheet="1" objects="1" scenarios="1"/>
  <mergeCells count="5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 ref="B16:E16"/>
    <mergeCell ref="B17:E17"/>
    <mergeCell ref="B18:E18"/>
    <mergeCell ref="B19:E19"/>
    <mergeCell ref="F11:H11"/>
    <mergeCell ref="F31:H31"/>
    <mergeCell ref="F33:H33"/>
    <mergeCell ref="B34:E34"/>
    <mergeCell ref="B30:E30"/>
    <mergeCell ref="B31:E31"/>
    <mergeCell ref="B32:E32"/>
    <mergeCell ref="B33:E33"/>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B49:E49"/>
    <mergeCell ref="F44:H44"/>
    <mergeCell ref="B46:E46"/>
    <mergeCell ref="B47:E47"/>
    <mergeCell ref="B48:E48"/>
    <mergeCell ref="B44:E44"/>
    <mergeCell ref="B45:E45"/>
  </mergeCells>
  <phoneticPr fontId="6"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219</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209</v>
      </c>
      <c r="C12" s="297"/>
      <c r="D12" s="39"/>
      <c r="E12" s="301"/>
      <c r="F12" s="38"/>
      <c r="G12" s="12">
        <f t="shared" ref="G12:G18" si="0">($D12*F12)</f>
        <v>0</v>
      </c>
      <c r="H12" s="49" t="e">
        <f>(G12/'Cover Sheet'!H$3)</f>
        <v>#DIV/0!</v>
      </c>
      <c r="I12" s="88"/>
    </row>
    <row r="13" spans="2:12">
      <c r="B13" s="151" t="s">
        <v>212</v>
      </c>
      <c r="C13" s="297"/>
      <c r="D13" s="39"/>
      <c r="E13" s="301"/>
      <c r="F13" s="38"/>
      <c r="G13" s="12">
        <f t="shared" si="0"/>
        <v>0</v>
      </c>
      <c r="H13" s="49" t="e">
        <f>(G13/'Cover Sheet'!H$3)</f>
        <v>#DIV/0!</v>
      </c>
      <c r="I13" s="88"/>
    </row>
    <row r="14" spans="2:12">
      <c r="B14" s="151" t="s">
        <v>220</v>
      </c>
      <c r="C14" s="297"/>
      <c r="D14" s="39"/>
      <c r="E14" s="301"/>
      <c r="F14" s="38"/>
      <c r="G14" s="12">
        <f t="shared" si="0"/>
        <v>0</v>
      </c>
      <c r="H14" s="49" t="e">
        <f>(G14/'Cover Sheet'!H$3)</f>
        <v>#DIV/0!</v>
      </c>
      <c r="I14" s="88"/>
    </row>
    <row r="15" spans="2:12">
      <c r="B15" s="151" t="s">
        <v>221</v>
      </c>
      <c r="C15" s="297"/>
      <c r="D15" s="39"/>
      <c r="E15" s="301"/>
      <c r="F15" s="38"/>
      <c r="G15" s="12">
        <f t="shared" si="0"/>
        <v>0</v>
      </c>
      <c r="H15" s="49" t="e">
        <f>(G15/'Cover Sheet'!H$3)</f>
        <v>#DIV/0!</v>
      </c>
      <c r="I15" s="88"/>
    </row>
    <row r="16" spans="2:12">
      <c r="B16" s="151" t="s">
        <v>215</v>
      </c>
      <c r="C16" s="297"/>
      <c r="D16" s="39"/>
      <c r="E16" s="301"/>
      <c r="F16" s="38"/>
      <c r="G16" s="12">
        <f t="shared" si="0"/>
        <v>0</v>
      </c>
      <c r="H16" s="49" t="e">
        <f>(G16/'Cover Sheet'!H$3)</f>
        <v>#DIV/0!</v>
      </c>
      <c r="I16" s="88"/>
    </row>
    <row r="17" spans="2:10">
      <c r="B17" s="151" t="s">
        <v>217</v>
      </c>
      <c r="C17" s="297"/>
      <c r="D17" s="300"/>
      <c r="E17" s="301"/>
      <c r="F17" s="38"/>
      <c r="G17" s="12">
        <f t="shared" si="0"/>
        <v>0</v>
      </c>
      <c r="H17" s="49" t="e">
        <f>(G17/'Cover Sheet'!H$3)</f>
        <v>#DIV/0!</v>
      </c>
      <c r="I17" s="88"/>
    </row>
    <row r="18" spans="2:10">
      <c r="B18" s="151" t="s">
        <v>222</v>
      </c>
      <c r="C18" s="297"/>
      <c r="D18" s="39"/>
      <c r="E18" s="301"/>
      <c r="F18" s="38"/>
      <c r="G18" s="12">
        <f t="shared" si="0"/>
        <v>0</v>
      </c>
      <c r="H18" s="49" t="e">
        <f>(G18/'Cover Sheet'!H$3)</f>
        <v>#DIV/0!</v>
      </c>
      <c r="I18" s="88"/>
    </row>
    <row r="19" spans="2:10">
      <c r="B19" s="296"/>
      <c r="C19" s="297"/>
      <c r="D19" s="300"/>
      <c r="E19" s="301"/>
      <c r="F19" s="299"/>
      <c r="G19" s="12"/>
      <c r="H19" s="12"/>
      <c r="I19" s="87"/>
    </row>
    <row r="20" spans="2:10" ht="14.25" thickBot="1">
      <c r="B20" s="65"/>
      <c r="C20" s="66" t="str">
        <f>+B10</f>
        <v>G70 - OFFSITE WORK</v>
      </c>
      <c r="D20" s="54"/>
      <c r="E20" s="55"/>
      <c r="F20" s="56"/>
      <c r="G20" s="57">
        <f>SUM(G11:G19)</f>
        <v>0</v>
      </c>
      <c r="H20" s="58" t="e">
        <f>SUM(H11:H19)</f>
        <v>#DIV/0!</v>
      </c>
      <c r="I20" s="59"/>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C25" s="29"/>
      <c r="D25" s="73"/>
      <c r="E25" s="29"/>
      <c r="F25" s="15"/>
      <c r="G25" s="82"/>
      <c r="H25" s="49"/>
      <c r="I25" s="62"/>
      <c r="J25" s="11"/>
    </row>
    <row r="26" spans="2:10" ht="15.75" customHeight="1">
      <c r="C26" s="29"/>
      <c r="D26" s="73"/>
      <c r="E26" s="29"/>
      <c r="F26" s="15"/>
      <c r="G26" s="82"/>
      <c r="H26" s="49"/>
      <c r="I26" s="62"/>
      <c r="J26" s="11"/>
    </row>
    <row r="27" spans="2:10" ht="15.75" customHeight="1">
      <c r="C27" s="29"/>
      <c r="D27" s="73"/>
      <c r="E27" s="29"/>
      <c r="F27" s="15"/>
      <c r="G27" s="82"/>
      <c r="H27" s="49"/>
      <c r="I27" s="62"/>
      <c r="J27" s="11"/>
    </row>
    <row r="28" spans="2:10" ht="15.75" customHeight="1">
      <c r="C28" s="29"/>
      <c r="D28" s="73"/>
      <c r="E28" s="29"/>
      <c r="F28" s="15"/>
      <c r="G28" s="82"/>
      <c r="H28" s="49"/>
      <c r="I28" s="62"/>
      <c r="J28" s="11"/>
    </row>
    <row r="29" spans="2:10" ht="15.75" customHeight="1">
      <c r="C29" s="29"/>
      <c r="D29" s="73"/>
      <c r="E29" s="29"/>
      <c r="F29" s="15"/>
      <c r="G29" s="82"/>
      <c r="H29" s="49"/>
      <c r="I29" s="62"/>
      <c r="J29" s="11"/>
    </row>
    <row r="30" spans="2:10" ht="15.75" customHeight="1">
      <c r="C30" s="29"/>
      <c r="D30" s="73"/>
      <c r="E30" s="29"/>
      <c r="F30" s="15"/>
      <c r="G30" s="82"/>
      <c r="H30" s="49"/>
      <c r="I30" s="62"/>
      <c r="J30" s="11"/>
    </row>
    <row r="31" spans="2:10" ht="15.75" customHeight="1">
      <c r="C31" s="29"/>
      <c r="D31" s="73"/>
      <c r="E31" s="29"/>
      <c r="F31" s="15"/>
      <c r="G31" s="82"/>
      <c r="H31" s="49"/>
      <c r="I31" s="62"/>
      <c r="J31" s="11"/>
    </row>
    <row r="32" spans="2:10" ht="7.5" customHeight="1">
      <c r="C32" s="25"/>
      <c r="D32" s="24"/>
      <c r="E32" s="25"/>
      <c r="F32" s="19"/>
      <c r="G32" s="20"/>
      <c r="H32" s="20"/>
      <c r="I32" s="21"/>
      <c r="J32" s="11"/>
    </row>
    <row r="33" spans="2:10" ht="6.75" customHeight="1">
      <c r="B33" s="29"/>
      <c r="C33" s="25"/>
      <c r="D33" s="24"/>
      <c r="E33" s="25"/>
      <c r="F33" s="15"/>
      <c r="G33" s="47"/>
      <c r="H33" s="47"/>
      <c r="I33" s="21"/>
      <c r="J33" s="11"/>
    </row>
    <row r="34" spans="2:10" ht="15.75" customHeight="1">
      <c r="B34" s="29"/>
      <c r="C34" s="63"/>
      <c r="D34" s="302"/>
      <c r="E34" s="25"/>
      <c r="F34" s="15"/>
      <c r="G34" s="12"/>
      <c r="H34" s="49"/>
      <c r="I34" s="62"/>
      <c r="J34" s="11"/>
    </row>
    <row r="35" spans="2:10" ht="6.75" customHeight="1">
      <c r="B35" s="29"/>
      <c r="C35" s="63"/>
      <c r="D35" s="30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95"/>
  <sheetViews>
    <sheetView zoomScale="90" zoomScaleNormal="90" workbookViewId="0">
      <selection activeCell="R22" sqref="R2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t="str">
        <f>'Cover Sheet'!D7:F7</f>
        <v>Date</v>
      </c>
      <c r="E7" s="236"/>
      <c r="F7" s="236"/>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223</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224</v>
      </c>
      <c r="C12" s="297"/>
      <c r="D12" s="39"/>
      <c r="E12" s="301" t="s">
        <v>49</v>
      </c>
      <c r="F12" s="38"/>
      <c r="G12" s="12">
        <f t="shared" ref="G12:G43" si="0">($D12*F12)</f>
        <v>0</v>
      </c>
      <c r="H12" s="49" t="e">
        <f>(G12/'Cover Sheet'!H$3)</f>
        <v>#DIV/0!</v>
      </c>
      <c r="I12" s="88"/>
    </row>
    <row r="13" spans="2:12">
      <c r="B13" s="151" t="s">
        <v>225</v>
      </c>
      <c r="C13" s="297"/>
      <c r="D13" s="39"/>
      <c r="E13" s="301" t="s">
        <v>49</v>
      </c>
      <c r="F13" s="38"/>
      <c r="G13" s="12">
        <f t="shared" si="0"/>
        <v>0</v>
      </c>
      <c r="H13" s="49" t="e">
        <f>(G13/'Cover Sheet'!H$3)</f>
        <v>#DIV/0!</v>
      </c>
      <c r="I13" s="88"/>
    </row>
    <row r="14" spans="2:12">
      <c r="B14" s="151" t="s">
        <v>226</v>
      </c>
      <c r="C14" s="297"/>
      <c r="D14" s="39"/>
      <c r="E14" s="301" t="s">
        <v>227</v>
      </c>
      <c r="F14" s="38"/>
      <c r="G14" s="12">
        <f t="shared" si="0"/>
        <v>0</v>
      </c>
      <c r="H14" s="49" t="e">
        <f>(G14/'Cover Sheet'!H$3)</f>
        <v>#DIV/0!</v>
      </c>
      <c r="I14" s="88"/>
    </row>
    <row r="15" spans="2:12">
      <c r="B15" s="151" t="s">
        <v>228</v>
      </c>
      <c r="C15" s="297"/>
      <c r="D15" s="39"/>
      <c r="E15" s="301" t="s">
        <v>229</v>
      </c>
      <c r="F15" s="38"/>
      <c r="G15" s="12">
        <f t="shared" si="0"/>
        <v>0</v>
      </c>
      <c r="H15" s="49" t="e">
        <f>(G15/'Cover Sheet'!H$3)</f>
        <v>#DIV/0!</v>
      </c>
      <c r="I15" s="88"/>
    </row>
    <row r="16" spans="2:12">
      <c r="B16" s="151" t="s">
        <v>230</v>
      </c>
      <c r="C16" s="297"/>
      <c r="D16" s="39"/>
      <c r="E16" s="301" t="s">
        <v>42</v>
      </c>
      <c r="F16" s="38"/>
      <c r="G16" s="12">
        <f t="shared" si="0"/>
        <v>0</v>
      </c>
      <c r="H16" s="49" t="e">
        <f>(G16/'Cover Sheet'!H$3)</f>
        <v>#DIV/0!</v>
      </c>
      <c r="I16" s="88"/>
    </row>
    <row r="17" spans="2:9">
      <c r="B17" s="151" t="s">
        <v>231</v>
      </c>
      <c r="C17" s="297"/>
      <c r="D17" s="39"/>
      <c r="E17" s="301" t="s">
        <v>232</v>
      </c>
      <c r="F17" s="38"/>
      <c r="G17" s="12">
        <f t="shared" si="0"/>
        <v>0</v>
      </c>
      <c r="H17" s="49" t="e">
        <f>(G17/'Cover Sheet'!H$3)</f>
        <v>#DIV/0!</v>
      </c>
      <c r="I17" s="88"/>
    </row>
    <row r="18" spans="2:9">
      <c r="B18" s="151" t="s">
        <v>233</v>
      </c>
      <c r="C18" s="297"/>
      <c r="D18" s="39"/>
      <c r="E18" s="301" t="s">
        <v>227</v>
      </c>
      <c r="F18" s="38"/>
      <c r="G18" s="12">
        <f t="shared" si="0"/>
        <v>0</v>
      </c>
      <c r="H18" s="49" t="e">
        <f>(G18/'Cover Sheet'!H$3)</f>
        <v>#DIV/0!</v>
      </c>
      <c r="I18" s="88"/>
    </row>
    <row r="19" spans="2:9">
      <c r="B19" s="151" t="s">
        <v>234</v>
      </c>
      <c r="C19" s="297"/>
      <c r="D19" s="39"/>
      <c r="E19" s="301" t="s">
        <v>229</v>
      </c>
      <c r="F19" s="38"/>
      <c r="G19" s="12">
        <f t="shared" si="0"/>
        <v>0</v>
      </c>
      <c r="H19" s="49" t="e">
        <f>(G19/'Cover Sheet'!H$3)</f>
        <v>#DIV/0!</v>
      </c>
      <c r="I19" s="88"/>
    </row>
    <row r="20" spans="2:9">
      <c r="B20" s="151" t="s">
        <v>235</v>
      </c>
      <c r="C20" s="297"/>
      <c r="D20" s="39"/>
      <c r="E20" s="301" t="s">
        <v>229</v>
      </c>
      <c r="F20" s="38"/>
      <c r="G20" s="12">
        <f t="shared" si="0"/>
        <v>0</v>
      </c>
      <c r="H20" s="49" t="e">
        <f>(G20/'Cover Sheet'!H$3)</f>
        <v>#DIV/0!</v>
      </c>
      <c r="I20" s="88"/>
    </row>
    <row r="21" spans="2:9">
      <c r="B21" s="151" t="s">
        <v>236</v>
      </c>
      <c r="C21" s="297"/>
      <c r="D21" s="39"/>
      <c r="E21" s="301" t="s">
        <v>237</v>
      </c>
      <c r="F21" s="38"/>
      <c r="G21" s="12">
        <f t="shared" si="0"/>
        <v>0</v>
      </c>
      <c r="H21" s="49" t="e">
        <f>(G21/'Cover Sheet'!H$3)</f>
        <v>#DIV/0!</v>
      </c>
      <c r="I21" s="88"/>
    </row>
    <row r="22" spans="2:9">
      <c r="B22" s="151" t="s">
        <v>238</v>
      </c>
      <c r="C22" s="297"/>
      <c r="D22" s="39"/>
      <c r="E22" s="301"/>
      <c r="F22" s="38"/>
      <c r="G22" s="12">
        <f t="shared" si="0"/>
        <v>0</v>
      </c>
      <c r="H22" s="49" t="e">
        <f>(G22/'Cover Sheet'!H$3)</f>
        <v>#DIV/0!</v>
      </c>
      <c r="I22" s="88"/>
    </row>
    <row r="23" spans="2:9">
      <c r="B23" s="151" t="s">
        <v>239</v>
      </c>
      <c r="C23" s="297"/>
      <c r="D23" s="39"/>
      <c r="E23" s="301" t="s">
        <v>237</v>
      </c>
      <c r="F23" s="38"/>
      <c r="G23" s="12">
        <f t="shared" si="0"/>
        <v>0</v>
      </c>
      <c r="H23" s="49" t="e">
        <f>(G23/'Cover Sheet'!H$3)</f>
        <v>#DIV/0!</v>
      </c>
      <c r="I23" s="88"/>
    </row>
    <row r="24" spans="2:9">
      <c r="B24" s="151" t="s">
        <v>240</v>
      </c>
      <c r="C24" s="297"/>
      <c r="D24" s="39"/>
      <c r="E24" s="301" t="s">
        <v>237</v>
      </c>
      <c r="F24" s="38"/>
      <c r="G24" s="12">
        <f t="shared" si="0"/>
        <v>0</v>
      </c>
      <c r="H24" s="49" t="e">
        <f>(G24/'Cover Sheet'!H$3)</f>
        <v>#DIV/0!</v>
      </c>
      <c r="I24" s="88"/>
    </row>
    <row r="25" spans="2:9">
      <c r="B25" s="151" t="s">
        <v>241</v>
      </c>
      <c r="C25" s="297"/>
      <c r="D25" s="39"/>
      <c r="E25" s="301" t="s">
        <v>237</v>
      </c>
      <c r="F25" s="38"/>
      <c r="G25" s="12">
        <f t="shared" si="0"/>
        <v>0</v>
      </c>
      <c r="H25" s="49" t="e">
        <f>(G25/'Cover Sheet'!H$3)</f>
        <v>#DIV/0!</v>
      </c>
      <c r="I25" s="88"/>
    </row>
    <row r="26" spans="2:9">
      <c r="B26" s="151" t="s">
        <v>242</v>
      </c>
      <c r="C26" s="297"/>
      <c r="D26" s="39"/>
      <c r="E26" s="301" t="s">
        <v>229</v>
      </c>
      <c r="F26" s="38"/>
      <c r="G26" s="12">
        <f t="shared" si="0"/>
        <v>0</v>
      </c>
      <c r="H26" s="49" t="e">
        <f>(G26/'Cover Sheet'!H$3)</f>
        <v>#DIV/0!</v>
      </c>
      <c r="I26" s="88"/>
    </row>
    <row r="27" spans="2:9">
      <c r="B27" s="151" t="s">
        <v>243</v>
      </c>
      <c r="C27" s="297"/>
      <c r="D27" s="39"/>
      <c r="E27" s="301" t="s">
        <v>42</v>
      </c>
      <c r="F27" s="38"/>
      <c r="G27" s="12">
        <f t="shared" si="0"/>
        <v>0</v>
      </c>
      <c r="H27" s="49" t="e">
        <f>(G27/'Cover Sheet'!H$3)</f>
        <v>#DIV/0!</v>
      </c>
      <c r="I27" s="88"/>
    </row>
    <row r="28" spans="2:9">
      <c r="B28" s="151" t="s">
        <v>244</v>
      </c>
      <c r="C28" s="297"/>
      <c r="D28" s="39"/>
      <c r="E28" s="301" t="s">
        <v>237</v>
      </c>
      <c r="F28" s="38"/>
      <c r="G28" s="12">
        <f t="shared" si="0"/>
        <v>0</v>
      </c>
      <c r="H28" s="49" t="e">
        <f>(G28/'Cover Sheet'!H$3)</f>
        <v>#DIV/0!</v>
      </c>
      <c r="I28" s="88"/>
    </row>
    <row r="29" spans="2:9">
      <c r="B29" s="151" t="s">
        <v>245</v>
      </c>
      <c r="C29" s="297"/>
      <c r="D29" s="39"/>
      <c r="E29" s="301"/>
      <c r="F29" s="38"/>
      <c r="G29" s="12">
        <f t="shared" si="0"/>
        <v>0</v>
      </c>
      <c r="H29" s="49" t="e">
        <f>(G29/'Cover Sheet'!H$3)</f>
        <v>#DIV/0!</v>
      </c>
      <c r="I29" s="88"/>
    </row>
    <row r="30" spans="2:9">
      <c r="B30" s="151" t="s">
        <v>246</v>
      </c>
      <c r="C30" s="297"/>
      <c r="D30" s="39"/>
      <c r="E30" s="301" t="s">
        <v>227</v>
      </c>
      <c r="F30" s="38"/>
      <c r="G30" s="12">
        <f t="shared" si="0"/>
        <v>0</v>
      </c>
      <c r="H30" s="49" t="e">
        <f>(G30/'Cover Sheet'!H$3)</f>
        <v>#DIV/0!</v>
      </c>
      <c r="I30" s="88"/>
    </row>
    <row r="31" spans="2:9">
      <c r="B31" s="151" t="s">
        <v>247</v>
      </c>
      <c r="C31" s="297"/>
      <c r="D31" s="39"/>
      <c r="E31" s="301" t="s">
        <v>42</v>
      </c>
      <c r="F31" s="38"/>
      <c r="G31" s="12">
        <f t="shared" si="0"/>
        <v>0</v>
      </c>
      <c r="H31" s="49" t="e">
        <f>(G31/'Cover Sheet'!H$3)</f>
        <v>#DIV/0!</v>
      </c>
      <c r="I31" s="88"/>
    </row>
    <row r="32" spans="2:9">
      <c r="B32" s="151" t="s">
        <v>248</v>
      </c>
      <c r="C32" s="297"/>
      <c r="D32" s="39"/>
      <c r="E32" s="301" t="s">
        <v>229</v>
      </c>
      <c r="F32" s="38"/>
      <c r="G32" s="12">
        <f t="shared" si="0"/>
        <v>0</v>
      </c>
      <c r="H32" s="49" t="e">
        <f>(G32/'Cover Sheet'!H$3)</f>
        <v>#DIV/0!</v>
      </c>
      <c r="I32" s="88"/>
    </row>
    <row r="33" spans="2:9">
      <c r="B33" s="151" t="s">
        <v>249</v>
      </c>
      <c r="C33" s="297"/>
      <c r="D33" s="39"/>
      <c r="E33" s="301" t="s">
        <v>229</v>
      </c>
      <c r="F33" s="38"/>
      <c r="G33" s="12">
        <f t="shared" si="0"/>
        <v>0</v>
      </c>
      <c r="H33" s="49" t="e">
        <f>(G33/'Cover Sheet'!H$3)</f>
        <v>#DIV/0!</v>
      </c>
      <c r="I33" s="88"/>
    </row>
    <row r="34" spans="2:9">
      <c r="B34" s="151" t="s">
        <v>250</v>
      </c>
      <c r="C34" s="297"/>
      <c r="D34" s="39"/>
      <c r="E34" s="301" t="s">
        <v>227</v>
      </c>
      <c r="F34" s="38"/>
      <c r="G34" s="12">
        <f t="shared" si="0"/>
        <v>0</v>
      </c>
      <c r="H34" s="49" t="e">
        <f>(G34/'Cover Sheet'!H$3)</f>
        <v>#DIV/0!</v>
      </c>
      <c r="I34" s="88"/>
    </row>
    <row r="35" spans="2:9">
      <c r="B35" s="151" t="s">
        <v>251</v>
      </c>
      <c r="C35" s="297"/>
      <c r="D35" s="39"/>
      <c r="E35" s="301" t="s">
        <v>237</v>
      </c>
      <c r="F35" s="38"/>
      <c r="G35" s="12">
        <f t="shared" si="0"/>
        <v>0</v>
      </c>
      <c r="H35" s="49" t="e">
        <f>(G35/'Cover Sheet'!H$3)</f>
        <v>#DIV/0!</v>
      </c>
      <c r="I35" s="88"/>
    </row>
    <row r="36" spans="2:9">
      <c r="B36" s="151" t="s">
        <v>252</v>
      </c>
      <c r="C36" s="297"/>
      <c r="D36" s="39"/>
      <c r="E36" s="301" t="s">
        <v>237</v>
      </c>
      <c r="F36" s="38"/>
      <c r="G36" s="12">
        <f t="shared" si="0"/>
        <v>0</v>
      </c>
      <c r="H36" s="49" t="e">
        <f>(G36/'Cover Sheet'!H$3)</f>
        <v>#DIV/0!</v>
      </c>
      <c r="I36" s="88"/>
    </row>
    <row r="37" spans="2:9">
      <c r="B37" s="151" t="s">
        <v>253</v>
      </c>
      <c r="C37" s="297"/>
      <c r="D37" s="39"/>
      <c r="E37" s="301" t="s">
        <v>232</v>
      </c>
      <c r="F37" s="38"/>
      <c r="G37" s="12">
        <f t="shared" si="0"/>
        <v>0</v>
      </c>
      <c r="H37" s="49" t="e">
        <f>(G37/'Cover Sheet'!H$3)</f>
        <v>#DIV/0!</v>
      </c>
      <c r="I37" s="88"/>
    </row>
    <row r="38" spans="2:9">
      <c r="B38" s="151" t="s">
        <v>254</v>
      </c>
      <c r="C38" s="297"/>
      <c r="D38" s="39"/>
      <c r="E38" s="301" t="s">
        <v>255</v>
      </c>
      <c r="F38" s="38"/>
      <c r="G38" s="12">
        <f t="shared" si="0"/>
        <v>0</v>
      </c>
      <c r="H38" s="49" t="e">
        <f>(G38/'Cover Sheet'!H$3)</f>
        <v>#DIV/0!</v>
      </c>
      <c r="I38" s="88"/>
    </row>
    <row r="39" spans="2:9">
      <c r="B39" s="151" t="s">
        <v>256</v>
      </c>
      <c r="C39" s="297"/>
      <c r="D39" s="39"/>
      <c r="E39" s="301" t="s">
        <v>237</v>
      </c>
      <c r="F39" s="38"/>
      <c r="G39" s="12">
        <f t="shared" si="0"/>
        <v>0</v>
      </c>
      <c r="H39" s="49" t="e">
        <f>(G39/'Cover Sheet'!H$3)</f>
        <v>#DIV/0!</v>
      </c>
      <c r="I39" s="88"/>
    </row>
    <row r="40" spans="2:9">
      <c r="B40" s="151" t="s">
        <v>257</v>
      </c>
      <c r="C40" s="297"/>
      <c r="D40" s="39"/>
      <c r="E40" s="301" t="s">
        <v>232</v>
      </c>
      <c r="F40" s="38"/>
      <c r="G40" s="12">
        <f t="shared" si="0"/>
        <v>0</v>
      </c>
      <c r="H40" s="49" t="e">
        <f>(G40/'Cover Sheet'!H$3)</f>
        <v>#DIV/0!</v>
      </c>
      <c r="I40" s="88"/>
    </row>
    <row r="41" spans="2:9">
      <c r="B41" s="151" t="s">
        <v>258</v>
      </c>
      <c r="C41" s="297"/>
      <c r="D41" s="39"/>
      <c r="E41" s="301" t="s">
        <v>232</v>
      </c>
      <c r="F41" s="38"/>
      <c r="G41" s="12">
        <f t="shared" si="0"/>
        <v>0</v>
      </c>
      <c r="H41" s="49" t="e">
        <f>(G41/'Cover Sheet'!H$3)</f>
        <v>#DIV/0!</v>
      </c>
      <c r="I41" s="88"/>
    </row>
    <row r="42" spans="2:9">
      <c r="B42" s="151" t="s">
        <v>259</v>
      </c>
      <c r="C42" s="297"/>
      <c r="D42" s="39"/>
      <c r="E42" s="301" t="s">
        <v>232</v>
      </c>
      <c r="F42" s="38"/>
      <c r="G42" s="12">
        <f t="shared" si="0"/>
        <v>0</v>
      </c>
      <c r="H42" s="49" t="e">
        <f>(G42/'Cover Sheet'!H$3)</f>
        <v>#DIV/0!</v>
      </c>
      <c r="I42" s="88"/>
    </row>
    <row r="43" spans="2:9">
      <c r="B43" s="151" t="s">
        <v>260</v>
      </c>
      <c r="C43" s="297"/>
      <c r="D43" s="39"/>
      <c r="E43" s="301" t="s">
        <v>49</v>
      </c>
      <c r="F43" s="38"/>
      <c r="G43" s="12">
        <f t="shared" si="0"/>
        <v>0</v>
      </c>
      <c r="H43" s="49" t="e">
        <f>(G43/'Cover Sheet'!H$3)</f>
        <v>#DIV/0!</v>
      </c>
      <c r="I43" s="88"/>
    </row>
    <row r="44" spans="2:9">
      <c r="B44" s="151" t="s">
        <v>261</v>
      </c>
      <c r="C44" s="297"/>
      <c r="D44" s="39"/>
      <c r="E44" s="301" t="s">
        <v>42</v>
      </c>
      <c r="F44" s="38"/>
      <c r="G44" s="12">
        <f t="shared" ref="G44:G75" si="1">($D44*F44)</f>
        <v>0</v>
      </c>
      <c r="H44" s="49" t="e">
        <f>(G44/'Cover Sheet'!H$3)</f>
        <v>#DIV/0!</v>
      </c>
      <c r="I44" s="88"/>
    </row>
    <row r="45" spans="2:9">
      <c r="B45" s="151" t="s">
        <v>262</v>
      </c>
      <c r="C45" s="297"/>
      <c r="D45" s="39"/>
      <c r="E45" s="301" t="s">
        <v>227</v>
      </c>
      <c r="F45" s="38"/>
      <c r="G45" s="12">
        <f t="shared" si="1"/>
        <v>0</v>
      </c>
      <c r="H45" s="49" t="e">
        <f>(G45/'Cover Sheet'!H$3)</f>
        <v>#DIV/0!</v>
      </c>
      <c r="I45" s="88"/>
    </row>
    <row r="46" spans="2:9">
      <c r="B46" s="151" t="s">
        <v>263</v>
      </c>
      <c r="C46" s="297"/>
      <c r="D46" s="39"/>
      <c r="E46" s="301" t="s">
        <v>227</v>
      </c>
      <c r="F46" s="38"/>
      <c r="G46" s="12">
        <f t="shared" si="1"/>
        <v>0</v>
      </c>
      <c r="H46" s="49" t="e">
        <f>(G46/'Cover Sheet'!H$3)</f>
        <v>#DIV/0!</v>
      </c>
      <c r="I46" s="88"/>
    </row>
    <row r="47" spans="2:9">
      <c r="B47" s="151" t="s">
        <v>264</v>
      </c>
      <c r="C47" s="297"/>
      <c r="D47" s="39"/>
      <c r="E47" s="301" t="s">
        <v>232</v>
      </c>
      <c r="F47" s="38"/>
      <c r="G47" s="12">
        <f t="shared" si="1"/>
        <v>0</v>
      </c>
      <c r="H47" s="49" t="e">
        <f>(G47/'Cover Sheet'!H$3)</f>
        <v>#DIV/0!</v>
      </c>
      <c r="I47" s="88"/>
    </row>
    <row r="48" spans="2:9">
      <c r="B48" s="151" t="s">
        <v>265</v>
      </c>
      <c r="C48" s="297"/>
      <c r="D48" s="39"/>
      <c r="E48" s="301" t="s">
        <v>229</v>
      </c>
      <c r="F48" s="38"/>
      <c r="G48" s="12">
        <f t="shared" si="1"/>
        <v>0</v>
      </c>
      <c r="H48" s="49" t="e">
        <f>(G48/'Cover Sheet'!H$3)</f>
        <v>#DIV/0!</v>
      </c>
      <c r="I48" s="88"/>
    </row>
    <row r="49" spans="2:9">
      <c r="B49" s="151" t="s">
        <v>266</v>
      </c>
      <c r="C49" s="297"/>
      <c r="D49" s="39"/>
      <c r="E49" s="301" t="s">
        <v>227</v>
      </c>
      <c r="F49" s="38"/>
      <c r="G49" s="12">
        <f t="shared" si="1"/>
        <v>0</v>
      </c>
      <c r="H49" s="49" t="e">
        <f>(G49/'Cover Sheet'!H$3)</f>
        <v>#DIV/0!</v>
      </c>
      <c r="I49" s="88"/>
    </row>
    <row r="50" spans="2:9">
      <c r="B50" s="151" t="s">
        <v>267</v>
      </c>
      <c r="C50" s="297"/>
      <c r="D50" s="39"/>
      <c r="E50" s="301" t="s">
        <v>227</v>
      </c>
      <c r="F50" s="38"/>
      <c r="G50" s="12">
        <f t="shared" si="1"/>
        <v>0</v>
      </c>
      <c r="H50" s="49" t="e">
        <f>(G50/'Cover Sheet'!H$3)</f>
        <v>#DIV/0!</v>
      </c>
      <c r="I50" s="88"/>
    </row>
    <row r="51" spans="2:9">
      <c r="B51" s="151" t="s">
        <v>268</v>
      </c>
      <c r="C51" s="297"/>
      <c r="D51" s="39"/>
      <c r="E51" s="301" t="s">
        <v>229</v>
      </c>
      <c r="F51" s="38"/>
      <c r="G51" s="12">
        <f t="shared" si="1"/>
        <v>0</v>
      </c>
      <c r="H51" s="49" t="e">
        <f>(G51/'Cover Sheet'!H$3)</f>
        <v>#DIV/0!</v>
      </c>
      <c r="I51" s="88"/>
    </row>
    <row r="52" spans="2:9">
      <c r="B52" s="151" t="s">
        <v>269</v>
      </c>
      <c r="C52" s="297"/>
      <c r="D52" s="39"/>
      <c r="E52" s="301" t="s">
        <v>229</v>
      </c>
      <c r="F52" s="38"/>
      <c r="G52" s="12">
        <f t="shared" si="1"/>
        <v>0</v>
      </c>
      <c r="H52" s="49" t="e">
        <f>(G52/'Cover Sheet'!H$3)</f>
        <v>#DIV/0!</v>
      </c>
      <c r="I52" s="88"/>
    </row>
    <row r="53" spans="2:9">
      <c r="B53" s="151" t="s">
        <v>270</v>
      </c>
      <c r="C53" s="297"/>
      <c r="D53" s="39"/>
      <c r="E53" s="301" t="s">
        <v>232</v>
      </c>
      <c r="F53" s="38"/>
      <c r="G53" s="12">
        <f t="shared" si="1"/>
        <v>0</v>
      </c>
      <c r="H53" s="49" t="e">
        <f>(G53/'Cover Sheet'!H$3)</f>
        <v>#DIV/0!</v>
      </c>
      <c r="I53" s="88"/>
    </row>
    <row r="54" spans="2:9">
      <c r="B54" s="151" t="s">
        <v>271</v>
      </c>
      <c r="C54" s="297"/>
      <c r="D54" s="39"/>
      <c r="E54" s="301" t="s">
        <v>232</v>
      </c>
      <c r="F54" s="38"/>
      <c r="G54" s="12">
        <f t="shared" si="1"/>
        <v>0</v>
      </c>
      <c r="H54" s="49" t="e">
        <f>(G54/'Cover Sheet'!H$3)</f>
        <v>#DIV/0!</v>
      </c>
      <c r="I54" s="88"/>
    </row>
    <row r="55" spans="2:9">
      <c r="B55" s="151" t="s">
        <v>272</v>
      </c>
      <c r="C55" s="297"/>
      <c r="D55" s="39"/>
      <c r="E55" s="301" t="s">
        <v>227</v>
      </c>
      <c r="F55" s="38"/>
      <c r="G55" s="12">
        <f t="shared" si="1"/>
        <v>0</v>
      </c>
      <c r="H55" s="49" t="e">
        <f>(G55/'Cover Sheet'!H$3)</f>
        <v>#DIV/0!</v>
      </c>
      <c r="I55" s="88"/>
    </row>
    <row r="56" spans="2:9">
      <c r="B56" s="151" t="s">
        <v>273</v>
      </c>
      <c r="C56" s="297"/>
      <c r="D56" s="39"/>
      <c r="E56" s="301" t="s">
        <v>237</v>
      </c>
      <c r="F56" s="38"/>
      <c r="G56" s="12">
        <f t="shared" si="1"/>
        <v>0</v>
      </c>
      <c r="H56" s="49" t="e">
        <f>(G56/'Cover Sheet'!H$3)</f>
        <v>#DIV/0!</v>
      </c>
      <c r="I56" s="88"/>
    </row>
    <row r="57" spans="2:9">
      <c r="B57" s="151" t="s">
        <v>274</v>
      </c>
      <c r="C57" s="297"/>
      <c r="D57" s="39"/>
      <c r="E57" s="301" t="s">
        <v>232</v>
      </c>
      <c r="F57" s="38"/>
      <c r="G57" s="12">
        <f t="shared" si="1"/>
        <v>0</v>
      </c>
      <c r="H57" s="49" t="e">
        <f>(G57/'Cover Sheet'!H$3)</f>
        <v>#DIV/0!</v>
      </c>
      <c r="I57" s="88"/>
    </row>
    <row r="58" spans="2:9">
      <c r="B58" s="151" t="s">
        <v>275</v>
      </c>
      <c r="C58" s="297"/>
      <c r="D58" s="39"/>
      <c r="E58" s="301" t="s">
        <v>227</v>
      </c>
      <c r="F58" s="38"/>
      <c r="G58" s="12">
        <f t="shared" si="1"/>
        <v>0</v>
      </c>
      <c r="H58" s="49" t="e">
        <f>(G58/'Cover Sheet'!H$3)</f>
        <v>#DIV/0!</v>
      </c>
      <c r="I58" s="88"/>
    </row>
    <row r="59" spans="2:9">
      <c r="B59" s="151" t="s">
        <v>276</v>
      </c>
      <c r="C59" s="297"/>
      <c r="D59" s="39"/>
      <c r="E59" s="301" t="s">
        <v>227</v>
      </c>
      <c r="F59" s="38"/>
      <c r="G59" s="12">
        <f t="shared" si="1"/>
        <v>0</v>
      </c>
      <c r="H59" s="49" t="e">
        <f>(G59/'Cover Sheet'!H$3)</f>
        <v>#DIV/0!</v>
      </c>
      <c r="I59" s="88"/>
    </row>
    <row r="60" spans="2:9">
      <c r="B60" s="151" t="s">
        <v>277</v>
      </c>
      <c r="C60" s="297"/>
      <c r="D60" s="39"/>
      <c r="E60" s="301" t="s">
        <v>237</v>
      </c>
      <c r="F60" s="38"/>
      <c r="G60" s="12">
        <f t="shared" si="1"/>
        <v>0</v>
      </c>
      <c r="H60" s="49" t="e">
        <f>(G60/'Cover Sheet'!H$3)</f>
        <v>#DIV/0!</v>
      </c>
      <c r="I60" s="88"/>
    </row>
    <row r="61" spans="2:9">
      <c r="B61" s="151" t="s">
        <v>278</v>
      </c>
      <c r="C61" s="297"/>
      <c r="D61" s="39"/>
      <c r="E61" s="301" t="s">
        <v>237</v>
      </c>
      <c r="F61" s="38"/>
      <c r="G61" s="12">
        <f t="shared" si="1"/>
        <v>0</v>
      </c>
      <c r="H61" s="49" t="e">
        <f>(G61/'Cover Sheet'!H$3)</f>
        <v>#DIV/0!</v>
      </c>
      <c r="I61" s="88"/>
    </row>
    <row r="62" spans="2:9">
      <c r="B62" s="151" t="s">
        <v>279</v>
      </c>
      <c r="C62" s="297"/>
      <c r="D62" s="39"/>
      <c r="E62" s="301" t="s">
        <v>237</v>
      </c>
      <c r="F62" s="38"/>
      <c r="G62" s="12">
        <f t="shared" si="1"/>
        <v>0</v>
      </c>
      <c r="H62" s="49" t="e">
        <f>(G62/'Cover Sheet'!H$3)</f>
        <v>#DIV/0!</v>
      </c>
      <c r="I62" s="88"/>
    </row>
    <row r="63" spans="2:9">
      <c r="B63" s="151" t="s">
        <v>280</v>
      </c>
      <c r="C63" s="297"/>
      <c r="D63" s="39"/>
      <c r="E63" s="301" t="s">
        <v>237</v>
      </c>
      <c r="F63" s="38"/>
      <c r="G63" s="12">
        <f t="shared" si="1"/>
        <v>0</v>
      </c>
      <c r="H63" s="49" t="e">
        <f>(G63/'Cover Sheet'!H$3)</f>
        <v>#DIV/0!</v>
      </c>
      <c r="I63" s="88"/>
    </row>
    <row r="64" spans="2:9">
      <c r="B64" s="151" t="s">
        <v>281</v>
      </c>
      <c r="C64" s="297"/>
      <c r="D64" s="39"/>
      <c r="E64" s="301" t="s">
        <v>229</v>
      </c>
      <c r="F64" s="38"/>
      <c r="G64" s="12">
        <f t="shared" si="1"/>
        <v>0</v>
      </c>
      <c r="H64" s="49" t="e">
        <f>(G64/'Cover Sheet'!H$3)</f>
        <v>#DIV/0!</v>
      </c>
      <c r="I64" s="88"/>
    </row>
    <row r="65" spans="2:9">
      <c r="B65" s="151" t="s">
        <v>282</v>
      </c>
      <c r="C65" s="297"/>
      <c r="D65" s="39"/>
      <c r="E65" s="301" t="s">
        <v>283</v>
      </c>
      <c r="F65" s="38"/>
      <c r="G65" s="12">
        <f t="shared" si="1"/>
        <v>0</v>
      </c>
      <c r="H65" s="49" t="e">
        <f>(G65/'Cover Sheet'!H$3)</f>
        <v>#DIV/0!</v>
      </c>
      <c r="I65" s="88"/>
    </row>
    <row r="66" spans="2:9">
      <c r="B66" s="151" t="s">
        <v>284</v>
      </c>
      <c r="C66" s="297"/>
      <c r="D66" s="39"/>
      <c r="E66" s="301" t="s">
        <v>232</v>
      </c>
      <c r="F66" s="38"/>
      <c r="G66" s="12">
        <f t="shared" si="1"/>
        <v>0</v>
      </c>
      <c r="H66" s="49" t="e">
        <f>(G66/'Cover Sheet'!H$3)</f>
        <v>#DIV/0!</v>
      </c>
      <c r="I66" s="88"/>
    </row>
    <row r="67" spans="2:9">
      <c r="B67" s="151" t="s">
        <v>285</v>
      </c>
      <c r="C67" s="297"/>
      <c r="D67" s="39"/>
      <c r="E67" s="301" t="s">
        <v>237</v>
      </c>
      <c r="F67" s="38"/>
      <c r="G67" s="12">
        <f t="shared" si="1"/>
        <v>0</v>
      </c>
      <c r="H67" s="49" t="e">
        <f>(G67/'Cover Sheet'!H$3)</f>
        <v>#DIV/0!</v>
      </c>
      <c r="I67" s="88"/>
    </row>
    <row r="68" spans="2:9">
      <c r="B68" s="151" t="s">
        <v>286</v>
      </c>
      <c r="C68" s="297"/>
      <c r="D68" s="39"/>
      <c r="E68" s="301" t="s">
        <v>237</v>
      </c>
      <c r="F68" s="38"/>
      <c r="G68" s="12">
        <f t="shared" si="1"/>
        <v>0</v>
      </c>
      <c r="H68" s="49" t="e">
        <f>(G68/'Cover Sheet'!H$3)</f>
        <v>#DIV/0!</v>
      </c>
      <c r="I68" s="88"/>
    </row>
    <row r="69" spans="2:9">
      <c r="B69" s="151" t="s">
        <v>287</v>
      </c>
      <c r="C69" s="297"/>
      <c r="D69" s="39"/>
      <c r="E69" s="301" t="s">
        <v>237</v>
      </c>
      <c r="F69" s="38"/>
      <c r="G69" s="12">
        <f t="shared" si="1"/>
        <v>0</v>
      </c>
      <c r="H69" s="49" t="e">
        <f>(G69/'Cover Sheet'!H$3)</f>
        <v>#DIV/0!</v>
      </c>
      <c r="I69" s="88"/>
    </row>
    <row r="70" spans="2:9">
      <c r="B70" s="151" t="s">
        <v>288</v>
      </c>
      <c r="C70" s="297"/>
      <c r="D70" s="39"/>
      <c r="E70" s="301" t="s">
        <v>237</v>
      </c>
      <c r="F70" s="38"/>
      <c r="G70" s="12">
        <f t="shared" si="1"/>
        <v>0</v>
      </c>
      <c r="H70" s="49" t="e">
        <f>(G70/'Cover Sheet'!H$3)</f>
        <v>#DIV/0!</v>
      </c>
      <c r="I70" s="88"/>
    </row>
    <row r="71" spans="2:9">
      <c r="B71" s="151" t="s">
        <v>289</v>
      </c>
      <c r="C71" s="297"/>
      <c r="D71" s="39"/>
      <c r="E71" s="301" t="s">
        <v>227</v>
      </c>
      <c r="F71" s="38"/>
      <c r="G71" s="12">
        <f t="shared" si="1"/>
        <v>0</v>
      </c>
      <c r="H71" s="49" t="e">
        <f>(G71/'Cover Sheet'!H$3)</f>
        <v>#DIV/0!</v>
      </c>
      <c r="I71" s="88"/>
    </row>
    <row r="72" spans="2:9">
      <c r="B72" s="151" t="s">
        <v>290</v>
      </c>
      <c r="C72" s="297"/>
      <c r="D72" s="39"/>
      <c r="E72" s="301" t="s">
        <v>229</v>
      </c>
      <c r="F72" s="38"/>
      <c r="G72" s="12">
        <f t="shared" si="1"/>
        <v>0</v>
      </c>
      <c r="H72" s="49" t="e">
        <f>(G72/'Cover Sheet'!H$3)</f>
        <v>#DIV/0!</v>
      </c>
      <c r="I72" s="88"/>
    </row>
    <row r="73" spans="2:9">
      <c r="B73" s="151" t="s">
        <v>291</v>
      </c>
      <c r="C73" s="297"/>
      <c r="D73" s="39"/>
      <c r="E73" s="301" t="s">
        <v>227</v>
      </c>
      <c r="F73" s="38"/>
      <c r="G73" s="12">
        <f t="shared" si="1"/>
        <v>0</v>
      </c>
      <c r="H73" s="49" t="e">
        <f>(G73/'Cover Sheet'!H$3)</f>
        <v>#DIV/0!</v>
      </c>
      <c r="I73" s="88"/>
    </row>
    <row r="74" spans="2:9">
      <c r="B74" s="151" t="s">
        <v>292</v>
      </c>
      <c r="C74" s="297"/>
      <c r="D74" s="39"/>
      <c r="E74" s="301" t="s">
        <v>229</v>
      </c>
      <c r="F74" s="38"/>
      <c r="G74" s="12">
        <f t="shared" si="1"/>
        <v>0</v>
      </c>
      <c r="H74" s="49" t="e">
        <f>(G74/'Cover Sheet'!H$3)</f>
        <v>#DIV/0!</v>
      </c>
      <c r="I74" s="88"/>
    </row>
    <row r="75" spans="2:9">
      <c r="B75" s="151" t="s">
        <v>293</v>
      </c>
      <c r="C75" s="297"/>
      <c r="D75" s="39"/>
      <c r="E75" s="301" t="s">
        <v>227</v>
      </c>
      <c r="F75" s="38"/>
      <c r="G75" s="12">
        <f t="shared" si="1"/>
        <v>0</v>
      </c>
      <c r="H75" s="49" t="e">
        <f>(G75/'Cover Sheet'!H$3)</f>
        <v>#DIV/0!</v>
      </c>
      <c r="I75" s="88"/>
    </row>
    <row r="76" spans="2:9">
      <c r="B76" s="151" t="s">
        <v>294</v>
      </c>
      <c r="C76" s="297"/>
      <c r="D76" s="39"/>
      <c r="E76" s="301" t="s">
        <v>229</v>
      </c>
      <c r="F76" s="38"/>
      <c r="G76" s="12">
        <f t="shared" ref="G76:G83" si="2">($D76*F76)</f>
        <v>0</v>
      </c>
      <c r="H76" s="49" t="e">
        <f>(G76/'Cover Sheet'!H$3)</f>
        <v>#DIV/0!</v>
      </c>
      <c r="I76" s="88"/>
    </row>
    <row r="77" spans="2:9">
      <c r="B77" s="151" t="s">
        <v>295</v>
      </c>
      <c r="C77" s="297"/>
      <c r="D77" s="39"/>
      <c r="E77" s="301" t="s">
        <v>227</v>
      </c>
      <c r="F77" s="38"/>
      <c r="G77" s="12">
        <f t="shared" si="2"/>
        <v>0</v>
      </c>
      <c r="H77" s="49" t="e">
        <f>(G77/'Cover Sheet'!H$3)</f>
        <v>#DIV/0!</v>
      </c>
      <c r="I77" s="88"/>
    </row>
    <row r="78" spans="2:9">
      <c r="B78" s="151" t="s">
        <v>296</v>
      </c>
      <c r="C78" s="297"/>
      <c r="D78" s="39"/>
      <c r="E78" s="301" t="s">
        <v>229</v>
      </c>
      <c r="F78" s="38"/>
      <c r="G78" s="12">
        <f t="shared" si="2"/>
        <v>0</v>
      </c>
      <c r="H78" s="49" t="e">
        <f>(G78/'Cover Sheet'!H$3)</f>
        <v>#DIV/0!</v>
      </c>
      <c r="I78" s="88"/>
    </row>
    <row r="79" spans="2:9">
      <c r="B79" s="151" t="s">
        <v>297</v>
      </c>
      <c r="C79" s="297"/>
      <c r="D79" s="39"/>
      <c r="E79" s="301" t="s">
        <v>229</v>
      </c>
      <c r="F79" s="38"/>
      <c r="G79" s="12">
        <f t="shared" si="2"/>
        <v>0</v>
      </c>
      <c r="H79" s="49" t="e">
        <f>(G79/'Cover Sheet'!H$3)</f>
        <v>#DIV/0!</v>
      </c>
      <c r="I79" s="88"/>
    </row>
    <row r="80" spans="2:9">
      <c r="B80" s="151" t="s">
        <v>298</v>
      </c>
      <c r="C80" s="297"/>
      <c r="D80" s="39"/>
      <c r="E80" s="301" t="s">
        <v>229</v>
      </c>
      <c r="F80" s="38"/>
      <c r="G80" s="12">
        <f t="shared" si="2"/>
        <v>0</v>
      </c>
      <c r="H80" s="49" t="e">
        <f>(G80/'Cover Sheet'!H$3)</f>
        <v>#DIV/0!</v>
      </c>
      <c r="I80" s="88"/>
    </row>
    <row r="81" spans="2:10">
      <c r="B81" s="151" t="s">
        <v>299</v>
      </c>
      <c r="C81" s="297"/>
      <c r="D81" s="39"/>
      <c r="E81" s="301" t="s">
        <v>229</v>
      </c>
      <c r="F81" s="38"/>
      <c r="G81" s="12">
        <f t="shared" si="2"/>
        <v>0</v>
      </c>
      <c r="H81" s="49" t="e">
        <f>(G81/'Cover Sheet'!H$3)</f>
        <v>#DIV/0!</v>
      </c>
      <c r="I81" s="88"/>
    </row>
    <row r="82" spans="2:10">
      <c r="B82" s="151" t="s">
        <v>300</v>
      </c>
      <c r="C82" s="297"/>
      <c r="D82" s="39"/>
      <c r="E82" s="301" t="s">
        <v>237</v>
      </c>
      <c r="F82" s="38"/>
      <c r="G82" s="12">
        <f t="shared" si="2"/>
        <v>0</v>
      </c>
      <c r="H82" s="49" t="e">
        <f>(G82/'Cover Sheet'!H$3)</f>
        <v>#DIV/0!</v>
      </c>
      <c r="I82" s="88"/>
    </row>
    <row r="83" spans="2:10">
      <c r="B83" s="151" t="s">
        <v>301</v>
      </c>
      <c r="C83" s="297"/>
      <c r="D83" s="39"/>
      <c r="E83" s="301" t="s">
        <v>229</v>
      </c>
      <c r="F83" s="38"/>
      <c r="G83" s="12">
        <f t="shared" si="2"/>
        <v>0</v>
      </c>
      <c r="H83" s="49" t="e">
        <f>(G83/'Cover Sheet'!H$3)</f>
        <v>#DIV/0!</v>
      </c>
      <c r="I83" s="88"/>
      <c r="J83" s="11"/>
    </row>
    <row r="84" spans="2:10">
      <c r="B84" s="296"/>
      <c r="C84" s="297"/>
      <c r="D84" s="300"/>
      <c r="E84" s="301"/>
      <c r="F84" s="299"/>
      <c r="G84" s="12"/>
      <c r="H84" s="12"/>
      <c r="I84" s="87"/>
    </row>
    <row r="85" spans="2:10" ht="14.25" thickBot="1">
      <c r="B85" s="65"/>
      <c r="C85" s="66" t="str">
        <f>+B10</f>
        <v>Z10 - GENERAL REQUIREMENTS</v>
      </c>
      <c r="D85" s="54"/>
      <c r="E85" s="55"/>
      <c r="F85" s="56"/>
      <c r="G85" s="57">
        <f>SUM(G11:G84)</f>
        <v>0</v>
      </c>
      <c r="H85" s="58" t="e">
        <f>SUM(H11:H84)</f>
        <v>#DIV/0!</v>
      </c>
      <c r="I85" s="59"/>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N308"/>
  <sheetViews>
    <sheetView zoomScale="90" zoomScaleNormal="90" workbookViewId="0">
      <selection activeCell="B8" sqref="B8"/>
    </sheetView>
  </sheetViews>
  <sheetFormatPr defaultColWidth="9.140625" defaultRowHeight="13.5"/>
  <cols>
    <col min="1" max="1" width="2.42578125" style="2" customWidth="1"/>
    <col min="2" max="2" width="32.7109375" style="1" bestFit="1" customWidth="1"/>
    <col min="3" max="3" width="15.42578125" style="1" customWidth="1"/>
    <col min="4" max="5" width="12.7109375" style="8" bestFit="1" customWidth="1"/>
    <col min="6" max="6" width="9.42578125" style="8" customWidth="1"/>
    <col min="7" max="7" width="14.28515625" style="1" bestFit="1" customWidth="1"/>
    <col min="8" max="8" width="14.28515625" style="7" customWidth="1"/>
    <col min="9" max="9" width="15.28515625" style="5" customWidth="1"/>
    <col min="10" max="10" width="18.7109375" style="6" customWidth="1"/>
    <col min="11" max="11" width="21.28515625" style="6" customWidth="1"/>
    <col min="12" max="12" width="9.140625" style="2"/>
    <col min="13" max="13" width="10" style="2" customWidth="1"/>
    <col min="14" max="16384" width="9.140625" style="2"/>
  </cols>
  <sheetData>
    <row r="1" spans="2:14">
      <c r="K1" s="71"/>
    </row>
    <row r="2" spans="2:14" ht="17.25" customHeight="1">
      <c r="B2" s="72"/>
      <c r="C2" s="77" t="s">
        <v>0</v>
      </c>
      <c r="D2" s="241" t="str">
        <f>'Cover Sheet'!D2:I2</f>
        <v>Project Name</v>
      </c>
      <c r="E2" s="241"/>
      <c r="F2" s="241"/>
      <c r="G2" s="241"/>
      <c r="H2" s="148"/>
      <c r="I2" s="148"/>
      <c r="J2" s="148"/>
      <c r="K2" s="148"/>
      <c r="L2" s="92"/>
    </row>
    <row r="3" spans="2:14" ht="17.25" customHeight="1">
      <c r="B3" s="72"/>
      <c r="C3" s="77" t="s">
        <v>2</v>
      </c>
      <c r="D3" s="239" t="str">
        <f>'Cover Sheet'!D3:F3</f>
        <v xml:space="preserve">Project Owner </v>
      </c>
      <c r="E3" s="239"/>
      <c r="F3" s="239"/>
      <c r="G3" s="239"/>
      <c r="H3" s="148"/>
      <c r="I3" s="158">
        <v>0</v>
      </c>
      <c r="J3" s="121" t="s">
        <v>302</v>
      </c>
      <c r="K3" s="121"/>
      <c r="L3" s="11"/>
    </row>
    <row r="4" spans="2:14" ht="17.25" customHeight="1">
      <c r="B4" s="72"/>
      <c r="C4" s="77" t="s">
        <v>5</v>
      </c>
      <c r="D4" s="239" t="str">
        <f>'Cover Sheet'!D4:F4</f>
        <v>Project City</v>
      </c>
      <c r="E4" s="239"/>
      <c r="F4" s="239"/>
      <c r="G4" s="239"/>
      <c r="H4" s="148"/>
      <c r="I4" s="120">
        <v>0</v>
      </c>
      <c r="J4" s="121" t="s">
        <v>303</v>
      </c>
      <c r="K4" s="121"/>
      <c r="L4" s="11"/>
    </row>
    <row r="5" spans="2:14" ht="18.75" customHeight="1">
      <c r="B5" s="74"/>
      <c r="C5" s="77" t="s">
        <v>8</v>
      </c>
      <c r="D5" s="239" t="str">
        <f>'Cover Sheet'!D5:F5</f>
        <v>1</v>
      </c>
      <c r="E5" s="239"/>
      <c r="F5" s="239"/>
      <c r="G5" s="239"/>
      <c r="H5" s="148"/>
      <c r="I5" s="122"/>
      <c r="J5" s="123"/>
      <c r="K5" s="124"/>
      <c r="L5" s="92"/>
      <c r="M5" s="95"/>
      <c r="N5" s="76"/>
    </row>
    <row r="6" spans="2:14" ht="18.75" customHeight="1">
      <c r="B6" s="74"/>
      <c r="C6" s="77" t="s">
        <v>10</v>
      </c>
      <c r="D6" s="239" t="str">
        <f>'Cover Sheet'!D6:F6</f>
        <v>Your Name(s)</v>
      </c>
      <c r="E6" s="239"/>
      <c r="F6" s="239"/>
      <c r="G6" s="239"/>
      <c r="H6" s="148"/>
      <c r="I6" s="122"/>
      <c r="J6" s="125"/>
      <c r="K6" s="124"/>
      <c r="L6" s="92"/>
      <c r="M6" s="76"/>
      <c r="N6" s="76"/>
    </row>
    <row r="7" spans="2:14" ht="16.5" customHeight="1">
      <c r="B7" s="74"/>
      <c r="C7" s="77" t="s">
        <v>12</v>
      </c>
      <c r="D7" s="236" t="str">
        <f>'Cover Sheet'!D7:F7</f>
        <v>Date</v>
      </c>
      <c r="E7" s="236"/>
      <c r="F7" s="236"/>
      <c r="G7" s="236"/>
      <c r="H7" s="147"/>
      <c r="I7" s="119"/>
      <c r="J7" s="126"/>
      <c r="K7" s="124"/>
      <c r="L7" s="11"/>
    </row>
    <row r="8" spans="2:14" ht="16.5" customHeight="1">
      <c r="B8" s="74"/>
      <c r="C8" s="77"/>
      <c r="D8" s="75"/>
      <c r="E8" s="75"/>
      <c r="F8" s="75"/>
      <c r="G8" s="29"/>
      <c r="H8" s="96"/>
      <c r="I8" s="47"/>
      <c r="J8" s="9"/>
      <c r="K8" s="93"/>
      <c r="L8" s="11"/>
    </row>
    <row r="9" spans="2:14" ht="5.25" customHeight="1" thickBot="1">
      <c r="B9" s="78"/>
      <c r="C9" s="29"/>
      <c r="D9" s="118"/>
      <c r="E9" s="118"/>
      <c r="F9" s="118"/>
      <c r="G9" s="29"/>
      <c r="H9" s="15"/>
      <c r="I9" s="47"/>
      <c r="J9" s="104"/>
      <c r="K9" s="21"/>
      <c r="L9" s="11"/>
    </row>
    <row r="10" spans="2:14" ht="16.5" thickBot="1">
      <c r="B10" s="252" t="s">
        <v>304</v>
      </c>
      <c r="C10" s="253"/>
      <c r="D10" s="253"/>
      <c r="E10" s="253"/>
      <c r="F10" s="253"/>
      <c r="G10" s="253"/>
      <c r="H10" s="253"/>
      <c r="I10" s="253"/>
      <c r="J10" s="253"/>
      <c r="K10" s="254"/>
    </row>
    <row r="11" spans="2:14" ht="6" customHeight="1" thickBot="1">
      <c r="B11" s="170"/>
      <c r="C11" s="115"/>
      <c r="D11" s="153"/>
      <c r="E11" s="153"/>
      <c r="F11" s="153"/>
      <c r="G11" s="153"/>
      <c r="H11" s="107"/>
      <c r="I11" s="109"/>
      <c r="J11" s="109"/>
      <c r="K11" s="171" t="s">
        <v>32</v>
      </c>
    </row>
    <row r="12" spans="2:14" ht="16.5" thickBot="1">
      <c r="B12" s="250" t="s">
        <v>305</v>
      </c>
      <c r="C12" s="251"/>
      <c r="D12" s="324"/>
      <c r="E12" s="325"/>
      <c r="F12" s="325"/>
      <c r="G12" s="326"/>
      <c r="H12" s="157"/>
      <c r="I12" s="140"/>
      <c r="J12" s="140"/>
      <c r="K12" s="172"/>
    </row>
    <row r="13" spans="2:14" ht="13.15" customHeight="1">
      <c r="B13" s="246" t="s">
        <v>306</v>
      </c>
      <c r="C13" s="247"/>
      <c r="D13" s="154"/>
      <c r="E13" s="159"/>
      <c r="F13" s="154" t="s">
        <v>307</v>
      </c>
      <c r="G13" s="154" t="s">
        <v>308</v>
      </c>
      <c r="H13" s="154" t="s">
        <v>309</v>
      </c>
      <c r="I13" s="155" t="s">
        <v>310</v>
      </c>
      <c r="J13" s="156" t="s">
        <v>311</v>
      </c>
      <c r="K13" s="173" t="s">
        <v>312</v>
      </c>
    </row>
    <row r="14" spans="2:14">
      <c r="B14" s="327" t="s">
        <v>313</v>
      </c>
      <c r="C14" s="328"/>
      <c r="D14" s="162"/>
      <c r="E14" s="162"/>
      <c r="F14" s="166">
        <v>0</v>
      </c>
      <c r="G14" s="165">
        <v>0</v>
      </c>
      <c r="H14" s="163">
        <v>204</v>
      </c>
      <c r="I14" s="210">
        <f t="shared" ref="I14:I27" si="0">F14*173*G14</f>
        <v>0</v>
      </c>
      <c r="J14" s="211">
        <f>H14*I14</f>
        <v>0</v>
      </c>
      <c r="K14" s="213" t="e">
        <f>J14/I$3</f>
        <v>#DIV/0!</v>
      </c>
    </row>
    <row r="15" spans="2:14">
      <c r="B15" s="329" t="s">
        <v>314</v>
      </c>
      <c r="C15" s="330"/>
      <c r="D15" s="162"/>
      <c r="E15" s="162"/>
      <c r="F15" s="166">
        <v>0</v>
      </c>
      <c r="G15" s="165">
        <v>0</v>
      </c>
      <c r="H15" s="163">
        <v>200</v>
      </c>
      <c r="I15" s="210">
        <f t="shared" si="0"/>
        <v>0</v>
      </c>
      <c r="J15" s="161">
        <f t="shared" ref="J15" si="1">H15*I15</f>
        <v>0</v>
      </c>
      <c r="K15" s="213" t="e">
        <f t="shared" ref="K15" si="2">J15/I$3</f>
        <v>#DIV/0!</v>
      </c>
    </row>
    <row r="16" spans="2:14">
      <c r="B16" s="329" t="s">
        <v>315</v>
      </c>
      <c r="C16" s="330"/>
      <c r="D16" s="162"/>
      <c r="E16" s="162"/>
      <c r="F16" s="166">
        <v>0</v>
      </c>
      <c r="G16" s="165">
        <v>0</v>
      </c>
      <c r="H16" s="163">
        <v>175</v>
      </c>
      <c r="I16" s="210">
        <f t="shared" ref="I16" si="3">F16*173*G16</f>
        <v>0</v>
      </c>
      <c r="J16" s="161">
        <f t="shared" ref="J16" si="4">H16*I16</f>
        <v>0</v>
      </c>
      <c r="K16" s="213" t="e">
        <f t="shared" ref="K16" si="5">J16/I$3</f>
        <v>#DIV/0!</v>
      </c>
    </row>
    <row r="17" spans="2:11">
      <c r="B17" s="329" t="s">
        <v>316</v>
      </c>
      <c r="C17" s="330"/>
      <c r="D17" s="162"/>
      <c r="E17" s="162"/>
      <c r="F17" s="166">
        <v>0</v>
      </c>
      <c r="G17" s="165">
        <v>0</v>
      </c>
      <c r="H17" s="163">
        <v>165</v>
      </c>
      <c r="I17" s="210">
        <f t="shared" si="0"/>
        <v>0</v>
      </c>
      <c r="J17" s="161">
        <f t="shared" ref="J17:J33" si="6">H17*I17</f>
        <v>0</v>
      </c>
      <c r="K17" s="213" t="e">
        <f t="shared" ref="K17:K33" si="7">J17/I$3</f>
        <v>#DIV/0!</v>
      </c>
    </row>
    <row r="18" spans="2:11">
      <c r="B18" s="329" t="s">
        <v>317</v>
      </c>
      <c r="C18" s="330"/>
      <c r="D18" s="162"/>
      <c r="E18" s="162"/>
      <c r="F18" s="166">
        <v>0</v>
      </c>
      <c r="G18" s="165">
        <v>0</v>
      </c>
      <c r="H18" s="163">
        <v>140</v>
      </c>
      <c r="I18" s="210">
        <f t="shared" si="0"/>
        <v>0</v>
      </c>
      <c r="J18" s="161">
        <f t="shared" si="6"/>
        <v>0</v>
      </c>
      <c r="K18" s="213" t="e">
        <f t="shared" si="7"/>
        <v>#DIV/0!</v>
      </c>
    </row>
    <row r="19" spans="2:11">
      <c r="B19" s="329" t="s">
        <v>318</v>
      </c>
      <c r="C19" s="330"/>
      <c r="D19" s="162"/>
      <c r="E19" s="162"/>
      <c r="F19" s="166">
        <v>0</v>
      </c>
      <c r="G19" s="165">
        <v>0</v>
      </c>
      <c r="H19" s="163">
        <v>150</v>
      </c>
      <c r="I19" s="210">
        <f t="shared" si="0"/>
        <v>0</v>
      </c>
      <c r="J19" s="161">
        <f t="shared" si="6"/>
        <v>0</v>
      </c>
      <c r="K19" s="213" t="e">
        <f t="shared" si="7"/>
        <v>#DIV/0!</v>
      </c>
    </row>
    <row r="20" spans="2:11">
      <c r="B20" s="329" t="s">
        <v>319</v>
      </c>
      <c r="C20" s="330"/>
      <c r="D20" s="162"/>
      <c r="E20" s="162"/>
      <c r="F20" s="166">
        <v>0</v>
      </c>
      <c r="G20" s="165">
        <v>0</v>
      </c>
      <c r="H20" s="163">
        <v>155</v>
      </c>
      <c r="I20" s="210">
        <f t="shared" ref="I20" si="8">F20*173*G20</f>
        <v>0</v>
      </c>
      <c r="J20" s="161">
        <f t="shared" ref="J20" si="9">H20*I20</f>
        <v>0</v>
      </c>
      <c r="K20" s="213" t="e">
        <f t="shared" ref="K20" si="10">J20/I$3</f>
        <v>#DIV/0!</v>
      </c>
    </row>
    <row r="21" spans="2:11">
      <c r="B21" s="329" t="s">
        <v>320</v>
      </c>
      <c r="C21" s="330"/>
      <c r="D21" s="162"/>
      <c r="E21" s="162"/>
      <c r="F21" s="166">
        <v>0</v>
      </c>
      <c r="G21" s="165">
        <v>0</v>
      </c>
      <c r="H21" s="163">
        <v>148</v>
      </c>
      <c r="I21" s="210">
        <f t="shared" si="0"/>
        <v>0</v>
      </c>
      <c r="J21" s="161">
        <f t="shared" si="6"/>
        <v>0</v>
      </c>
      <c r="K21" s="213" t="e">
        <f t="shared" si="7"/>
        <v>#DIV/0!</v>
      </c>
    </row>
    <row r="22" spans="2:11">
      <c r="B22" s="329" t="s">
        <v>321</v>
      </c>
      <c r="C22" s="330"/>
      <c r="D22" s="162"/>
      <c r="E22" s="162"/>
      <c r="F22" s="166">
        <v>0</v>
      </c>
      <c r="G22" s="165">
        <v>0</v>
      </c>
      <c r="H22" s="163">
        <v>125</v>
      </c>
      <c r="I22" s="210">
        <f t="shared" si="0"/>
        <v>0</v>
      </c>
      <c r="J22" s="161">
        <f t="shared" si="6"/>
        <v>0</v>
      </c>
      <c r="K22" s="213" t="e">
        <f t="shared" si="7"/>
        <v>#DIV/0!</v>
      </c>
    </row>
    <row r="23" spans="2:11">
      <c r="B23" s="329" t="s">
        <v>322</v>
      </c>
      <c r="C23" s="330"/>
      <c r="D23" s="162"/>
      <c r="E23" s="162"/>
      <c r="F23" s="166">
        <v>0</v>
      </c>
      <c r="G23" s="165">
        <v>0</v>
      </c>
      <c r="H23" s="163">
        <v>115</v>
      </c>
      <c r="I23" s="210">
        <f t="shared" si="0"/>
        <v>0</v>
      </c>
      <c r="J23" s="161">
        <f t="shared" si="6"/>
        <v>0</v>
      </c>
      <c r="K23" s="213" t="e">
        <f t="shared" si="7"/>
        <v>#DIV/0!</v>
      </c>
    </row>
    <row r="24" spans="2:11">
      <c r="B24" s="329" t="s">
        <v>323</v>
      </c>
      <c r="C24" s="330"/>
      <c r="D24" s="162"/>
      <c r="E24" s="162"/>
      <c r="F24" s="166">
        <v>0</v>
      </c>
      <c r="G24" s="165">
        <v>0</v>
      </c>
      <c r="H24" s="163">
        <v>139</v>
      </c>
      <c r="I24" s="210">
        <f t="shared" si="0"/>
        <v>0</v>
      </c>
      <c r="J24" s="161">
        <f t="shared" si="6"/>
        <v>0</v>
      </c>
      <c r="K24" s="213" t="e">
        <f t="shared" si="7"/>
        <v>#DIV/0!</v>
      </c>
    </row>
    <row r="25" spans="2:11">
      <c r="B25" s="329" t="s">
        <v>324</v>
      </c>
      <c r="C25" s="330"/>
      <c r="D25" s="162" t="s">
        <v>32</v>
      </c>
      <c r="E25" s="162"/>
      <c r="F25" s="166">
        <v>0</v>
      </c>
      <c r="G25" s="165">
        <v>0</v>
      </c>
      <c r="H25" s="163">
        <v>85</v>
      </c>
      <c r="I25" s="210">
        <f t="shared" ref="I25" si="11">F25*173*G25</f>
        <v>0</v>
      </c>
      <c r="J25" s="161">
        <f t="shared" ref="J25" si="12">H25*I25</f>
        <v>0</v>
      </c>
      <c r="K25" s="213" t="e">
        <f t="shared" ref="K25" si="13">J25/I$3</f>
        <v>#DIV/0!</v>
      </c>
    </row>
    <row r="26" spans="2:11">
      <c r="B26" s="329" t="s">
        <v>325</v>
      </c>
      <c r="C26" s="330"/>
      <c r="D26" s="162" t="s">
        <v>32</v>
      </c>
      <c r="E26" s="162"/>
      <c r="F26" s="166">
        <v>0</v>
      </c>
      <c r="G26" s="165">
        <v>0</v>
      </c>
      <c r="H26" s="163">
        <v>111</v>
      </c>
      <c r="I26" s="210">
        <f t="shared" si="0"/>
        <v>0</v>
      </c>
      <c r="J26" s="161">
        <f t="shared" si="6"/>
        <v>0</v>
      </c>
      <c r="K26" s="213" t="e">
        <f t="shared" si="7"/>
        <v>#DIV/0!</v>
      </c>
    </row>
    <row r="27" spans="2:11">
      <c r="B27" s="329" t="s">
        <v>326</v>
      </c>
      <c r="C27" s="330"/>
      <c r="D27" s="162"/>
      <c r="E27" s="162"/>
      <c r="F27" s="166">
        <v>0</v>
      </c>
      <c r="G27" s="165">
        <v>0</v>
      </c>
      <c r="H27" s="163">
        <v>109</v>
      </c>
      <c r="I27" s="210">
        <f t="shared" si="0"/>
        <v>0</v>
      </c>
      <c r="J27" s="161">
        <f t="shared" si="6"/>
        <v>0</v>
      </c>
      <c r="K27" s="213" t="e">
        <f t="shared" si="7"/>
        <v>#DIV/0!</v>
      </c>
    </row>
    <row r="28" spans="2:11">
      <c r="B28" s="329" t="s">
        <v>327</v>
      </c>
      <c r="C28" s="330"/>
      <c r="D28" s="162"/>
      <c r="E28" s="162"/>
      <c r="F28" s="166">
        <v>0</v>
      </c>
      <c r="G28" s="165">
        <v>0</v>
      </c>
      <c r="H28" s="163">
        <v>85</v>
      </c>
      <c r="I28" s="210">
        <f>F28*173*G28</f>
        <v>0</v>
      </c>
      <c r="J28" s="161">
        <f>H28*I28</f>
        <v>0</v>
      </c>
      <c r="K28" s="213" t="e">
        <f t="shared" si="7"/>
        <v>#DIV/0!</v>
      </c>
    </row>
    <row r="29" spans="2:11">
      <c r="B29" s="329" t="s">
        <v>328</v>
      </c>
      <c r="C29" s="330"/>
      <c r="D29" s="162"/>
      <c r="E29" s="162"/>
      <c r="F29" s="166">
        <v>0</v>
      </c>
      <c r="G29" s="165">
        <v>0</v>
      </c>
      <c r="H29" s="163">
        <v>85</v>
      </c>
      <c r="I29" s="210">
        <f t="shared" ref="I29:I33" si="14">F29*173*G29</f>
        <v>0</v>
      </c>
      <c r="J29" s="161">
        <f t="shared" si="6"/>
        <v>0</v>
      </c>
      <c r="K29" s="213" t="e">
        <f t="shared" si="7"/>
        <v>#DIV/0!</v>
      </c>
    </row>
    <row r="30" spans="2:11">
      <c r="B30" s="329" t="s">
        <v>329</v>
      </c>
      <c r="C30" s="330"/>
      <c r="D30" s="162"/>
      <c r="E30" s="162"/>
      <c r="F30" s="166">
        <v>0</v>
      </c>
      <c r="G30" s="165">
        <v>0</v>
      </c>
      <c r="H30" s="163">
        <v>138</v>
      </c>
      <c r="I30" s="210">
        <f t="shared" si="14"/>
        <v>0</v>
      </c>
      <c r="J30" s="161">
        <f t="shared" si="6"/>
        <v>0</v>
      </c>
      <c r="K30" s="213" t="e">
        <f t="shared" si="7"/>
        <v>#DIV/0!</v>
      </c>
    </row>
    <row r="31" spans="2:11">
      <c r="B31" s="329" t="s">
        <v>330</v>
      </c>
      <c r="C31" s="330"/>
      <c r="D31" s="162"/>
      <c r="E31" s="162"/>
      <c r="F31" s="166">
        <v>0</v>
      </c>
      <c r="G31" s="165">
        <v>0</v>
      </c>
      <c r="H31" s="163">
        <v>78</v>
      </c>
      <c r="I31" s="210">
        <f t="shared" si="14"/>
        <v>0</v>
      </c>
      <c r="J31" s="161">
        <f t="shared" si="6"/>
        <v>0</v>
      </c>
      <c r="K31" s="213" t="e">
        <f t="shared" si="7"/>
        <v>#DIV/0!</v>
      </c>
    </row>
    <row r="32" spans="2:11">
      <c r="B32" s="329" t="s">
        <v>331</v>
      </c>
      <c r="C32" s="330"/>
      <c r="D32" s="162"/>
      <c r="E32" s="162"/>
      <c r="F32" s="166">
        <v>0</v>
      </c>
      <c r="G32" s="165">
        <v>0</v>
      </c>
      <c r="H32" s="163">
        <v>80</v>
      </c>
      <c r="I32" s="210">
        <f t="shared" si="14"/>
        <v>0</v>
      </c>
      <c r="J32" s="161">
        <f t="shared" si="6"/>
        <v>0</v>
      </c>
      <c r="K32" s="213" t="e">
        <f t="shared" si="7"/>
        <v>#DIV/0!</v>
      </c>
    </row>
    <row r="33" spans="2:11">
      <c r="B33" s="329" t="s">
        <v>332</v>
      </c>
      <c r="C33" s="330"/>
      <c r="D33" s="162"/>
      <c r="E33" s="162"/>
      <c r="F33" s="166">
        <v>0</v>
      </c>
      <c r="G33" s="165">
        <v>0</v>
      </c>
      <c r="H33" s="163">
        <v>80</v>
      </c>
      <c r="I33" s="210">
        <f t="shared" si="14"/>
        <v>0</v>
      </c>
      <c r="J33" s="161">
        <f t="shared" si="6"/>
        <v>0</v>
      </c>
      <c r="K33" s="213" t="e">
        <f t="shared" si="7"/>
        <v>#DIV/0!</v>
      </c>
    </row>
    <row r="34" spans="2:11" ht="6.6" customHeight="1" thickBot="1">
      <c r="B34" s="329"/>
      <c r="C34" s="330"/>
      <c r="D34" s="39"/>
      <c r="E34" s="39"/>
      <c r="F34" s="164"/>
      <c r="G34" s="331"/>
      <c r="H34" s="111"/>
      <c r="I34" s="12"/>
      <c r="J34" s="49"/>
      <c r="K34" s="174"/>
    </row>
    <row r="35" spans="2:11" ht="14.25" thickBot="1">
      <c r="B35" s="329"/>
      <c r="C35" s="330"/>
      <c r="D35" s="39"/>
      <c r="E35" s="39"/>
      <c r="F35" s="257" t="s">
        <v>333</v>
      </c>
      <c r="G35" s="258"/>
      <c r="H35" s="258"/>
      <c r="I35" s="258"/>
      <c r="J35" s="220">
        <f>SUM(J14:J33)</f>
        <v>0</v>
      </c>
      <c r="K35" s="221" t="e">
        <f>J35/I3</f>
        <v>#DIV/0!</v>
      </c>
    </row>
    <row r="36" spans="2:11" ht="6" customHeight="1" thickBot="1">
      <c r="B36" s="255"/>
      <c r="C36" s="256"/>
      <c r="D36" s="115"/>
      <c r="E36" s="115"/>
      <c r="F36" s="115"/>
      <c r="G36" s="115"/>
      <c r="H36" s="107"/>
      <c r="I36" s="109"/>
      <c r="J36" s="109"/>
      <c r="K36" s="175" t="s">
        <v>32</v>
      </c>
    </row>
    <row r="37" spans="2:11" ht="6" customHeight="1" thickBot="1">
      <c r="B37" s="214"/>
      <c r="C37" s="215"/>
      <c r="D37" s="115"/>
      <c r="E37" s="115"/>
      <c r="F37" s="115"/>
      <c r="G37" s="115"/>
      <c r="H37" s="107"/>
      <c r="I37" s="109"/>
      <c r="J37" s="109"/>
      <c r="K37" s="175"/>
    </row>
    <row r="38" spans="2:11" ht="16.5" thickBot="1">
      <c r="B38" s="248" t="s">
        <v>334</v>
      </c>
      <c r="C38" s="249"/>
      <c r="D38" s="324"/>
      <c r="E38" s="325"/>
      <c r="F38" s="325"/>
      <c r="G38" s="326"/>
      <c r="H38" s="157"/>
      <c r="I38" s="140"/>
      <c r="J38" s="140"/>
      <c r="K38" s="172"/>
    </row>
    <row r="39" spans="2:11" ht="13.15" customHeight="1">
      <c r="B39" s="246" t="s">
        <v>306</v>
      </c>
      <c r="C39" s="247"/>
      <c r="D39" s="154"/>
      <c r="E39" s="159"/>
      <c r="F39" s="154" t="s">
        <v>307</v>
      </c>
      <c r="G39" s="154" t="s">
        <v>308</v>
      </c>
      <c r="H39" s="154" t="s">
        <v>309</v>
      </c>
      <c r="I39" s="155" t="s">
        <v>310</v>
      </c>
      <c r="J39" s="156" t="s">
        <v>311</v>
      </c>
      <c r="K39" s="173" t="s">
        <v>312</v>
      </c>
    </row>
    <row r="40" spans="2:11">
      <c r="B40" s="327" t="s">
        <v>313</v>
      </c>
      <c r="C40" s="328"/>
      <c r="D40" s="162"/>
      <c r="E40" s="162"/>
      <c r="F40" s="166">
        <v>0</v>
      </c>
      <c r="G40" s="165">
        <v>0</v>
      </c>
      <c r="H40" s="163">
        <v>204</v>
      </c>
      <c r="I40" s="210">
        <f>F40*173*G40</f>
        <v>0</v>
      </c>
      <c r="J40" s="211">
        <f>H40*I40</f>
        <v>0</v>
      </c>
      <c r="K40" s="213" t="e">
        <f>J40/I$4</f>
        <v>#DIV/0!</v>
      </c>
    </row>
    <row r="41" spans="2:11">
      <c r="B41" s="329" t="s">
        <v>314</v>
      </c>
      <c r="C41" s="330"/>
      <c r="D41" s="162"/>
      <c r="E41" s="162"/>
      <c r="F41" s="166">
        <v>0</v>
      </c>
      <c r="G41" s="165">
        <v>0</v>
      </c>
      <c r="H41" s="163">
        <v>200</v>
      </c>
      <c r="I41" s="210">
        <f t="shared" ref="I41" si="15">F41*173*G41</f>
        <v>0</v>
      </c>
      <c r="J41" s="161">
        <f t="shared" ref="J41" si="16">H41*I41</f>
        <v>0</v>
      </c>
      <c r="K41" s="213" t="e">
        <f t="shared" ref="K41" si="17">J41/I$3</f>
        <v>#DIV/0!</v>
      </c>
    </row>
    <row r="42" spans="2:11">
      <c r="B42" s="329" t="s">
        <v>315</v>
      </c>
      <c r="C42" s="330"/>
      <c r="D42" s="162"/>
      <c r="E42" s="162"/>
      <c r="F42" s="166">
        <v>0</v>
      </c>
      <c r="G42" s="165">
        <v>0</v>
      </c>
      <c r="H42" s="163">
        <v>175</v>
      </c>
      <c r="I42" s="210">
        <f t="shared" ref="I42" si="18">F42*173*G42</f>
        <v>0</v>
      </c>
      <c r="J42" s="161">
        <f t="shared" ref="J42" si="19">H42*I42</f>
        <v>0</v>
      </c>
      <c r="K42" s="213" t="e">
        <f t="shared" ref="K42" si="20">J42/I$3</f>
        <v>#DIV/0!</v>
      </c>
    </row>
    <row r="43" spans="2:11">
      <c r="B43" s="329" t="s">
        <v>316</v>
      </c>
      <c r="C43" s="330"/>
      <c r="D43" s="162"/>
      <c r="E43" s="162"/>
      <c r="F43" s="166">
        <v>0</v>
      </c>
      <c r="G43" s="165">
        <v>0</v>
      </c>
      <c r="H43" s="163">
        <v>165</v>
      </c>
      <c r="I43" s="210">
        <f t="shared" ref="I43:I58" si="21">F43*173*G43</f>
        <v>0</v>
      </c>
      <c r="J43" s="161">
        <f t="shared" ref="J43:J53" si="22">H43*I43</f>
        <v>0</v>
      </c>
      <c r="K43" s="213" t="e">
        <f t="shared" ref="K43:K58" si="23">J43/I$4</f>
        <v>#DIV/0!</v>
      </c>
    </row>
    <row r="44" spans="2:11">
      <c r="B44" s="329" t="s">
        <v>317</v>
      </c>
      <c r="C44" s="330"/>
      <c r="D44" s="162"/>
      <c r="E44" s="162"/>
      <c r="F44" s="166">
        <v>0</v>
      </c>
      <c r="G44" s="165">
        <v>0</v>
      </c>
      <c r="H44" s="163">
        <v>140</v>
      </c>
      <c r="I44" s="210">
        <f t="shared" si="21"/>
        <v>0</v>
      </c>
      <c r="J44" s="161">
        <f t="shared" si="22"/>
        <v>0</v>
      </c>
      <c r="K44" s="213" t="e">
        <f t="shared" si="23"/>
        <v>#DIV/0!</v>
      </c>
    </row>
    <row r="45" spans="2:11">
      <c r="B45" s="329" t="s">
        <v>318</v>
      </c>
      <c r="C45" s="330"/>
      <c r="D45" s="162"/>
      <c r="E45" s="162"/>
      <c r="F45" s="166">
        <v>0</v>
      </c>
      <c r="G45" s="165">
        <v>0</v>
      </c>
      <c r="H45" s="163">
        <v>150</v>
      </c>
      <c r="I45" s="210">
        <f t="shared" si="21"/>
        <v>0</v>
      </c>
      <c r="J45" s="161">
        <f t="shared" si="22"/>
        <v>0</v>
      </c>
      <c r="K45" s="213" t="e">
        <f t="shared" si="23"/>
        <v>#DIV/0!</v>
      </c>
    </row>
    <row r="46" spans="2:11">
      <c r="B46" s="329" t="s">
        <v>319</v>
      </c>
      <c r="C46" s="330"/>
      <c r="D46" s="162"/>
      <c r="E46" s="162"/>
      <c r="F46" s="166">
        <v>0</v>
      </c>
      <c r="G46" s="165">
        <v>0</v>
      </c>
      <c r="H46" s="163">
        <v>155</v>
      </c>
      <c r="I46" s="210">
        <f t="shared" si="21"/>
        <v>0</v>
      </c>
      <c r="J46" s="161">
        <f t="shared" si="22"/>
        <v>0</v>
      </c>
      <c r="K46" s="213" t="e">
        <f t="shared" ref="K46" si="24">J46/I$3</f>
        <v>#DIV/0!</v>
      </c>
    </row>
    <row r="47" spans="2:11">
      <c r="B47" s="329" t="s">
        <v>320</v>
      </c>
      <c r="C47" s="330"/>
      <c r="D47" s="162" t="s">
        <v>32</v>
      </c>
      <c r="E47" s="162"/>
      <c r="F47" s="166">
        <v>0</v>
      </c>
      <c r="G47" s="165">
        <v>0</v>
      </c>
      <c r="H47" s="163">
        <v>148</v>
      </c>
      <c r="I47" s="210">
        <f t="shared" si="21"/>
        <v>0</v>
      </c>
      <c r="J47" s="161">
        <f t="shared" si="22"/>
        <v>0</v>
      </c>
      <c r="K47" s="213" t="e">
        <f t="shared" si="23"/>
        <v>#DIV/0!</v>
      </c>
    </row>
    <row r="48" spans="2:11">
      <c r="B48" s="329" t="s">
        <v>321</v>
      </c>
      <c r="C48" s="330"/>
      <c r="D48" s="162"/>
      <c r="E48" s="162"/>
      <c r="F48" s="166">
        <v>0</v>
      </c>
      <c r="G48" s="165">
        <v>0</v>
      </c>
      <c r="H48" s="163">
        <v>125</v>
      </c>
      <c r="I48" s="210">
        <f t="shared" si="21"/>
        <v>0</v>
      </c>
      <c r="J48" s="161">
        <f t="shared" si="22"/>
        <v>0</v>
      </c>
      <c r="K48" s="213" t="e">
        <f t="shared" si="23"/>
        <v>#DIV/0!</v>
      </c>
    </row>
    <row r="49" spans="2:11">
      <c r="B49" s="329" t="s">
        <v>322</v>
      </c>
      <c r="C49" s="330"/>
      <c r="D49" s="162"/>
      <c r="E49" s="162"/>
      <c r="F49" s="166">
        <v>0</v>
      </c>
      <c r="G49" s="165">
        <v>0</v>
      </c>
      <c r="H49" s="163">
        <v>115</v>
      </c>
      <c r="I49" s="210">
        <f t="shared" si="21"/>
        <v>0</v>
      </c>
      <c r="J49" s="161">
        <f t="shared" si="22"/>
        <v>0</v>
      </c>
      <c r="K49" s="213" t="e">
        <f t="shared" si="23"/>
        <v>#DIV/0!</v>
      </c>
    </row>
    <row r="50" spans="2:11">
      <c r="B50" s="329" t="s">
        <v>323</v>
      </c>
      <c r="C50" s="330"/>
      <c r="D50" s="162"/>
      <c r="E50" s="162"/>
      <c r="F50" s="166">
        <v>0</v>
      </c>
      <c r="G50" s="165">
        <v>0</v>
      </c>
      <c r="H50" s="163">
        <v>139</v>
      </c>
      <c r="I50" s="210">
        <f t="shared" si="21"/>
        <v>0</v>
      </c>
      <c r="J50" s="161">
        <f t="shared" si="22"/>
        <v>0</v>
      </c>
      <c r="K50" s="213" t="e">
        <f t="shared" si="23"/>
        <v>#DIV/0!</v>
      </c>
    </row>
    <row r="51" spans="2:11">
      <c r="B51" s="329" t="s">
        <v>324</v>
      </c>
      <c r="C51" s="330"/>
      <c r="D51" s="162" t="s">
        <v>32</v>
      </c>
      <c r="E51" s="162"/>
      <c r="F51" s="166">
        <v>0</v>
      </c>
      <c r="G51" s="165">
        <v>0</v>
      </c>
      <c r="H51" s="163">
        <v>85</v>
      </c>
      <c r="I51" s="210">
        <f t="shared" si="21"/>
        <v>0</v>
      </c>
      <c r="J51" s="161">
        <f t="shared" si="22"/>
        <v>0</v>
      </c>
      <c r="K51" s="213" t="e">
        <f t="shared" ref="K51" si="25">J51/I$3</f>
        <v>#DIV/0!</v>
      </c>
    </row>
    <row r="52" spans="2:11">
      <c r="B52" s="329" t="s">
        <v>325</v>
      </c>
      <c r="C52" s="330"/>
      <c r="D52" s="162" t="s">
        <v>32</v>
      </c>
      <c r="E52" s="162"/>
      <c r="F52" s="166">
        <v>0</v>
      </c>
      <c r="G52" s="165">
        <v>0</v>
      </c>
      <c r="H52" s="163">
        <v>111</v>
      </c>
      <c r="I52" s="210">
        <f t="shared" si="21"/>
        <v>0</v>
      </c>
      <c r="J52" s="161">
        <f t="shared" si="22"/>
        <v>0</v>
      </c>
      <c r="K52" s="213" t="e">
        <f t="shared" si="23"/>
        <v>#DIV/0!</v>
      </c>
    </row>
    <row r="53" spans="2:11">
      <c r="B53" s="329" t="s">
        <v>326</v>
      </c>
      <c r="C53" s="330"/>
      <c r="D53" s="162"/>
      <c r="E53" s="162"/>
      <c r="F53" s="166">
        <v>0</v>
      </c>
      <c r="G53" s="165">
        <v>0</v>
      </c>
      <c r="H53" s="163">
        <v>109</v>
      </c>
      <c r="I53" s="210">
        <f t="shared" si="21"/>
        <v>0</v>
      </c>
      <c r="J53" s="161">
        <f t="shared" si="22"/>
        <v>0</v>
      </c>
      <c r="K53" s="213" t="e">
        <f t="shared" si="23"/>
        <v>#DIV/0!</v>
      </c>
    </row>
    <row r="54" spans="2:11">
      <c r="B54" s="329" t="s">
        <v>335</v>
      </c>
      <c r="C54" s="330"/>
      <c r="D54" s="162"/>
      <c r="E54" s="162"/>
      <c r="F54" s="166">
        <v>0</v>
      </c>
      <c r="G54" s="165">
        <v>0</v>
      </c>
      <c r="H54" s="163">
        <v>85</v>
      </c>
      <c r="I54" s="210">
        <f t="shared" si="21"/>
        <v>0</v>
      </c>
      <c r="J54" s="161">
        <f>H54*I54</f>
        <v>0</v>
      </c>
      <c r="K54" s="213" t="e">
        <f t="shared" si="23"/>
        <v>#DIV/0!</v>
      </c>
    </row>
    <row r="55" spans="2:11">
      <c r="B55" s="329" t="s">
        <v>329</v>
      </c>
      <c r="C55" s="330"/>
      <c r="D55" s="162"/>
      <c r="E55" s="162"/>
      <c r="F55" s="166">
        <v>0</v>
      </c>
      <c r="G55" s="165">
        <v>0</v>
      </c>
      <c r="H55" s="163">
        <v>138</v>
      </c>
      <c r="I55" s="210">
        <f t="shared" si="21"/>
        <v>0</v>
      </c>
      <c r="J55" s="161">
        <f t="shared" ref="J55:J58" si="26">H55*I55</f>
        <v>0</v>
      </c>
      <c r="K55" s="213" t="e">
        <f t="shared" si="23"/>
        <v>#DIV/0!</v>
      </c>
    </row>
    <row r="56" spans="2:11">
      <c r="B56" s="329" t="s">
        <v>330</v>
      </c>
      <c r="C56" s="330"/>
      <c r="D56" s="162"/>
      <c r="E56" s="162"/>
      <c r="F56" s="166">
        <v>0</v>
      </c>
      <c r="G56" s="165">
        <v>0</v>
      </c>
      <c r="H56" s="163">
        <v>78</v>
      </c>
      <c r="I56" s="210">
        <f t="shared" si="21"/>
        <v>0</v>
      </c>
      <c r="J56" s="161">
        <f t="shared" si="26"/>
        <v>0</v>
      </c>
      <c r="K56" s="213" t="e">
        <f t="shared" si="23"/>
        <v>#DIV/0!</v>
      </c>
    </row>
    <row r="57" spans="2:11">
      <c r="B57" s="329" t="s">
        <v>331</v>
      </c>
      <c r="C57" s="330"/>
      <c r="D57" s="162"/>
      <c r="E57" s="162"/>
      <c r="F57" s="166">
        <v>0</v>
      </c>
      <c r="G57" s="165">
        <v>0</v>
      </c>
      <c r="H57" s="163">
        <v>80</v>
      </c>
      <c r="I57" s="210">
        <f t="shared" si="21"/>
        <v>0</v>
      </c>
      <c r="J57" s="161">
        <f t="shared" si="26"/>
        <v>0</v>
      </c>
      <c r="K57" s="213" t="e">
        <f t="shared" si="23"/>
        <v>#DIV/0!</v>
      </c>
    </row>
    <row r="58" spans="2:11">
      <c r="B58" s="329" t="s">
        <v>332</v>
      </c>
      <c r="C58" s="330"/>
      <c r="D58" s="162"/>
      <c r="E58" s="162"/>
      <c r="F58" s="166">
        <v>0</v>
      </c>
      <c r="G58" s="165">
        <v>0</v>
      </c>
      <c r="H58" s="163">
        <v>80</v>
      </c>
      <c r="I58" s="210">
        <f t="shared" si="21"/>
        <v>0</v>
      </c>
      <c r="J58" s="161">
        <f t="shared" si="26"/>
        <v>0</v>
      </c>
      <c r="K58" s="213" t="e">
        <f t="shared" si="23"/>
        <v>#DIV/0!</v>
      </c>
    </row>
    <row r="59" spans="2:11" ht="6.6" customHeight="1" thickBot="1">
      <c r="B59" s="329"/>
      <c r="C59" s="330"/>
      <c r="D59" s="39"/>
      <c r="E59" s="39"/>
      <c r="F59" s="164"/>
      <c r="G59" s="331"/>
      <c r="H59" s="111"/>
      <c r="I59" s="12"/>
      <c r="J59" s="49"/>
      <c r="K59" s="174"/>
    </row>
    <row r="60" spans="2:11" ht="14.25" thickBot="1">
      <c r="B60" s="329"/>
      <c r="C60" s="330"/>
      <c r="D60" s="39"/>
      <c r="E60" s="39"/>
      <c r="F60" s="244" t="s">
        <v>336</v>
      </c>
      <c r="G60" s="245"/>
      <c r="H60" s="245"/>
      <c r="I60" s="245"/>
      <c r="J60" s="222">
        <f>SUM(J40:J58)</f>
        <v>0</v>
      </c>
      <c r="K60" s="223" t="e">
        <f>J60/I4</f>
        <v>#DIV/0!</v>
      </c>
    </row>
    <row r="61" spans="2:11" ht="14.25" thickBot="1">
      <c r="B61" s="176"/>
      <c r="C61" s="160"/>
      <c r="D61" s="39"/>
      <c r="E61" s="39"/>
      <c r="F61" s="168"/>
      <c r="G61" s="168"/>
      <c r="H61" s="168"/>
      <c r="I61" s="168"/>
      <c r="J61" s="167"/>
      <c r="K61" s="177"/>
    </row>
    <row r="62" spans="2:11" ht="16.5" thickBot="1">
      <c r="B62" s="178"/>
      <c r="C62" s="179"/>
      <c r="D62" s="180"/>
      <c r="E62" s="180"/>
      <c r="F62" s="242" t="s">
        <v>337</v>
      </c>
      <c r="G62" s="243"/>
      <c r="H62" s="243"/>
      <c r="I62" s="243"/>
      <c r="J62" s="187">
        <f>J35+J60</f>
        <v>0</v>
      </c>
      <c r="K62" s="184"/>
    </row>
    <row r="63" spans="2:11">
      <c r="B63" s="160"/>
      <c r="C63" s="160"/>
      <c r="D63" s="39"/>
      <c r="E63" s="39"/>
      <c r="F63" s="168"/>
      <c r="G63" s="168"/>
      <c r="H63" s="168"/>
      <c r="I63" s="168"/>
      <c r="J63" s="167"/>
      <c r="K63" s="169"/>
    </row>
    <row r="64" spans="2:11">
      <c r="B64" s="160"/>
      <c r="C64" s="160"/>
      <c r="D64" s="39"/>
      <c r="E64" s="39"/>
      <c r="F64" s="168"/>
      <c r="G64" s="168"/>
      <c r="H64" s="168"/>
      <c r="I64" s="168"/>
      <c r="J64" s="167"/>
      <c r="K64" s="169"/>
    </row>
    <row r="65" spans="2:12" s="3" customFormat="1" ht="15.75">
      <c r="B65" s="297"/>
      <c r="C65" s="297"/>
      <c r="D65" s="39"/>
      <c r="E65" s="39"/>
      <c r="F65" s="39"/>
      <c r="G65" s="301"/>
      <c r="H65" s="111"/>
      <c r="I65" s="12"/>
      <c r="J65" s="49"/>
      <c r="K65" s="62"/>
      <c r="L65" s="14"/>
    </row>
    <row r="66" spans="2:12" s="3" customFormat="1" ht="15.75">
      <c r="B66" s="297"/>
      <c r="C66" s="297"/>
      <c r="D66" s="300"/>
      <c r="E66" s="300"/>
      <c r="F66" s="300"/>
      <c r="G66" s="301"/>
      <c r="H66" s="111"/>
      <c r="I66" s="12"/>
      <c r="J66" s="49"/>
      <c r="K66" s="62"/>
      <c r="L66" s="14"/>
    </row>
    <row r="67" spans="2:12" s="3" customFormat="1" ht="15.75">
      <c r="B67" s="297"/>
      <c r="C67" s="297"/>
      <c r="D67" s="300"/>
      <c r="E67" s="300"/>
      <c r="F67" s="300"/>
      <c r="G67" s="301"/>
      <c r="H67" s="111"/>
      <c r="I67" s="12"/>
      <c r="J67" s="49"/>
      <c r="K67" s="62"/>
      <c r="L67" s="14"/>
    </row>
    <row r="68" spans="2:12" s="3" customFormat="1" ht="9" customHeight="1">
      <c r="B68" s="297"/>
      <c r="C68" s="297"/>
      <c r="D68" s="300"/>
      <c r="E68" s="300"/>
      <c r="F68" s="300"/>
      <c r="G68" s="301"/>
      <c r="H68" s="303"/>
      <c r="I68" s="12"/>
      <c r="J68" s="12"/>
      <c r="K68" s="49"/>
      <c r="L68" s="14"/>
    </row>
    <row r="69" spans="2:12">
      <c r="B69" s="297"/>
      <c r="C69" s="102"/>
      <c r="D69" s="27"/>
      <c r="E69" s="27"/>
      <c r="F69" s="27"/>
      <c r="G69" s="60"/>
      <c r="H69" s="19"/>
      <c r="I69" s="12"/>
      <c r="J69" s="49"/>
      <c r="K69" s="62"/>
      <c r="L69" s="11"/>
    </row>
    <row r="70" spans="2:12">
      <c r="B70" s="25"/>
      <c r="C70" s="63"/>
      <c r="D70" s="27"/>
      <c r="E70" s="27"/>
      <c r="F70" s="27"/>
      <c r="G70" s="60"/>
      <c r="H70" s="19"/>
      <c r="I70" s="61"/>
      <c r="J70" s="61"/>
      <c r="K70" s="62"/>
      <c r="L70" s="11"/>
    </row>
    <row r="71" spans="2:12" ht="15.75">
      <c r="B71" s="25"/>
      <c r="C71" s="106"/>
      <c r="D71" s="115"/>
      <c r="E71" s="115"/>
      <c r="F71" s="115"/>
      <c r="G71" s="115"/>
      <c r="H71" s="107"/>
      <c r="I71" s="109"/>
      <c r="J71" s="109"/>
      <c r="K71" s="110"/>
      <c r="L71" s="11"/>
    </row>
    <row r="72" spans="2:12" ht="15.75">
      <c r="B72" s="103"/>
      <c r="C72" s="297"/>
      <c r="D72" s="300"/>
      <c r="E72" s="300"/>
      <c r="F72" s="300"/>
      <c r="G72" s="301"/>
      <c r="H72" s="303"/>
      <c r="I72" s="12"/>
      <c r="J72" s="12"/>
      <c r="K72" s="49"/>
      <c r="L72" s="11"/>
    </row>
    <row r="73" spans="2:12">
      <c r="B73" s="297"/>
      <c r="C73" s="297"/>
      <c r="D73" s="39"/>
      <c r="E73" s="39"/>
      <c r="F73" s="39"/>
      <c r="G73" s="301"/>
      <c r="H73" s="111"/>
      <c r="I73" s="12"/>
      <c r="J73" s="49"/>
      <c r="K73" s="62"/>
      <c r="L73" s="11"/>
    </row>
    <row r="74" spans="2:12">
      <c r="B74" s="297"/>
      <c r="C74" s="297"/>
      <c r="D74" s="39"/>
      <c r="E74" s="39"/>
      <c r="F74" s="39"/>
      <c r="G74" s="301"/>
      <c r="H74" s="111"/>
      <c r="I74" s="12"/>
      <c r="J74" s="49"/>
      <c r="K74" s="62"/>
      <c r="L74" s="11"/>
    </row>
    <row r="75" spans="2:12">
      <c r="B75" s="297"/>
      <c r="C75" s="297"/>
      <c r="D75" s="39"/>
      <c r="E75" s="39"/>
      <c r="F75" s="39"/>
      <c r="G75" s="301"/>
      <c r="H75" s="111"/>
      <c r="I75" s="12"/>
      <c r="J75" s="49"/>
      <c r="K75" s="62"/>
      <c r="L75" s="11"/>
    </row>
    <row r="76" spans="2:12">
      <c r="B76" s="297"/>
      <c r="C76" s="297"/>
      <c r="D76" s="300"/>
      <c r="E76" s="300"/>
      <c r="F76" s="300"/>
      <c r="G76" s="301"/>
      <c r="H76" s="111"/>
      <c r="I76" s="12"/>
      <c r="J76" s="49"/>
      <c r="K76" s="62"/>
      <c r="L76" s="11"/>
    </row>
    <row r="77" spans="2:12">
      <c r="B77" s="297"/>
      <c r="C77" s="297"/>
      <c r="D77" s="300"/>
      <c r="E77" s="300"/>
      <c r="F77" s="300"/>
      <c r="G77" s="301"/>
      <c r="H77" s="303"/>
      <c r="I77" s="12"/>
      <c r="J77" s="12"/>
      <c r="K77" s="49"/>
      <c r="L77" s="11"/>
    </row>
    <row r="78" spans="2:12">
      <c r="B78" s="297"/>
      <c r="C78" s="102"/>
      <c r="D78" s="27"/>
      <c r="E78" s="27"/>
      <c r="F78" s="27"/>
      <c r="G78" s="60"/>
      <c r="H78" s="19"/>
      <c r="I78" s="12"/>
      <c r="J78" s="49"/>
      <c r="K78" s="62"/>
      <c r="L78" s="11"/>
    </row>
    <row r="79" spans="2:12">
      <c r="B79" s="25"/>
      <c r="C79" s="63"/>
      <c r="D79" s="27"/>
      <c r="E79" s="27"/>
      <c r="F79" s="27"/>
      <c r="G79" s="60"/>
      <c r="H79" s="19"/>
      <c r="I79" s="61"/>
      <c r="J79" s="61"/>
      <c r="K79" s="62"/>
      <c r="L79" s="11"/>
    </row>
    <row r="80" spans="2:12" ht="15.75">
      <c r="B80" s="25"/>
      <c r="C80" s="106"/>
      <c r="D80" s="115"/>
      <c r="E80" s="115"/>
      <c r="F80" s="115"/>
      <c r="G80" s="115"/>
      <c r="H80" s="107"/>
      <c r="I80" s="109"/>
      <c r="J80" s="109"/>
      <c r="K80" s="110"/>
      <c r="L80" s="11"/>
    </row>
    <row r="81" spans="2:12" ht="15.75">
      <c r="B81" s="103"/>
      <c r="C81" s="297"/>
      <c r="D81" s="300"/>
      <c r="E81" s="300"/>
      <c r="F81" s="300"/>
      <c r="G81" s="301"/>
      <c r="H81" s="303"/>
      <c r="I81" s="12"/>
      <c r="J81" s="12"/>
      <c r="K81" s="49"/>
      <c r="L81" s="11"/>
    </row>
    <row r="82" spans="2:12">
      <c r="B82" s="297"/>
      <c r="C82" s="45"/>
      <c r="D82" s="39"/>
      <c r="E82" s="39"/>
      <c r="F82" s="39"/>
      <c r="G82" s="301"/>
      <c r="H82" s="111"/>
      <c r="I82" s="12"/>
      <c r="J82" s="49"/>
      <c r="K82" s="62"/>
      <c r="L82" s="11"/>
    </row>
    <row r="83" spans="2:12">
      <c r="B83" s="297"/>
      <c r="C83" s="45"/>
      <c r="D83" s="39"/>
      <c r="E83" s="39"/>
      <c r="F83" s="39"/>
      <c r="G83" s="301"/>
      <c r="H83" s="111"/>
      <c r="I83" s="12"/>
      <c r="J83" s="49"/>
      <c r="K83" s="62"/>
      <c r="L83" s="11"/>
    </row>
    <row r="84" spans="2:12">
      <c r="B84" s="297"/>
      <c r="C84" s="45"/>
      <c r="D84" s="39"/>
      <c r="E84" s="39"/>
      <c r="F84" s="39"/>
      <c r="G84" s="301"/>
      <c r="H84" s="111"/>
      <c r="I84" s="12"/>
      <c r="J84" s="49"/>
      <c r="K84" s="62"/>
      <c r="L84" s="11"/>
    </row>
    <row r="85" spans="2:12">
      <c r="B85" s="297"/>
      <c r="C85" s="45"/>
      <c r="D85" s="39"/>
      <c r="E85" s="39"/>
      <c r="F85" s="39"/>
      <c r="G85" s="301"/>
      <c r="H85" s="111"/>
      <c r="I85" s="12"/>
      <c r="J85" s="49"/>
      <c r="K85" s="62"/>
      <c r="L85" s="11"/>
    </row>
    <row r="86" spans="2:12">
      <c r="B86" s="297"/>
      <c r="C86" s="297"/>
      <c r="D86" s="39"/>
      <c r="E86" s="39"/>
      <c r="F86" s="39"/>
      <c r="G86" s="301"/>
      <c r="H86" s="111"/>
      <c r="I86" s="12"/>
      <c r="J86" s="49"/>
      <c r="K86" s="62"/>
      <c r="L86" s="11"/>
    </row>
    <row r="87" spans="2:12">
      <c r="B87" s="297"/>
      <c r="C87" s="297"/>
      <c r="D87" s="39"/>
      <c r="E87" s="39"/>
      <c r="F87" s="39"/>
      <c r="G87" s="301"/>
      <c r="H87" s="111"/>
      <c r="I87" s="12"/>
      <c r="J87" s="49"/>
      <c r="K87" s="62"/>
      <c r="L87" s="11"/>
    </row>
    <row r="88" spans="2:12">
      <c r="B88" s="297"/>
      <c r="C88" s="297"/>
      <c r="D88" s="39"/>
      <c r="E88" s="39"/>
      <c r="F88" s="39"/>
      <c r="G88" s="301"/>
      <c r="H88" s="111"/>
      <c r="I88" s="12"/>
      <c r="J88" s="49"/>
      <c r="K88" s="62"/>
      <c r="L88" s="11"/>
    </row>
    <row r="89" spans="2:12">
      <c r="B89" s="297"/>
      <c r="C89" s="297"/>
      <c r="D89" s="39"/>
      <c r="E89" s="39"/>
      <c r="F89" s="39"/>
      <c r="G89" s="301"/>
      <c r="H89" s="111"/>
      <c r="I89" s="12"/>
      <c r="J89" s="49"/>
      <c r="K89" s="62"/>
      <c r="L89" s="11"/>
    </row>
    <row r="90" spans="2:12">
      <c r="B90" s="297"/>
      <c r="C90" s="297"/>
      <c r="D90" s="39"/>
      <c r="E90" s="39"/>
      <c r="F90" s="39"/>
      <c r="G90" s="301"/>
      <c r="H90" s="111"/>
      <c r="I90" s="12"/>
      <c r="J90" s="49"/>
      <c r="K90" s="62"/>
      <c r="L90" s="11"/>
    </row>
    <row r="91" spans="2:12">
      <c r="B91" s="297"/>
      <c r="C91" s="297"/>
      <c r="D91" s="39"/>
      <c r="E91" s="39"/>
      <c r="F91" s="39"/>
      <c r="G91" s="301"/>
      <c r="H91" s="111"/>
      <c r="I91" s="12"/>
      <c r="J91" s="49"/>
      <c r="K91" s="62"/>
      <c r="L91" s="11"/>
    </row>
    <row r="92" spans="2:12">
      <c r="B92" s="297"/>
      <c r="C92" s="297"/>
      <c r="D92" s="39"/>
      <c r="E92" s="39"/>
      <c r="F92" s="39"/>
      <c r="G92" s="301"/>
      <c r="H92" s="111"/>
      <c r="I92" s="12"/>
      <c r="J92" s="49"/>
      <c r="K92" s="62"/>
      <c r="L92" s="11"/>
    </row>
    <row r="93" spans="2:12">
      <c r="B93" s="297"/>
      <c r="C93" s="297"/>
      <c r="D93" s="39"/>
      <c r="E93" s="39"/>
      <c r="F93" s="39"/>
      <c r="G93" s="301"/>
      <c r="H93" s="111"/>
      <c r="I93" s="12"/>
      <c r="J93" s="49"/>
      <c r="K93" s="62"/>
      <c r="L93" s="11"/>
    </row>
    <row r="94" spans="2:12">
      <c r="B94" s="297"/>
      <c r="C94" s="297"/>
      <c r="D94" s="39"/>
      <c r="E94" s="39"/>
      <c r="F94" s="39"/>
      <c r="G94" s="301"/>
      <c r="H94" s="111"/>
      <c r="I94" s="12"/>
      <c r="J94" s="49"/>
      <c r="K94" s="62"/>
      <c r="L94" s="11"/>
    </row>
    <row r="95" spans="2:12">
      <c r="B95" s="297"/>
      <c r="C95" s="297"/>
      <c r="D95" s="39"/>
      <c r="E95" s="39"/>
      <c r="F95" s="39"/>
      <c r="G95" s="301"/>
      <c r="H95" s="111"/>
      <c r="I95" s="12"/>
      <c r="J95" s="49"/>
      <c r="K95" s="62"/>
      <c r="L95" s="11"/>
    </row>
    <row r="96" spans="2:12">
      <c r="B96" s="297"/>
      <c r="C96" s="297"/>
      <c r="D96" s="300"/>
      <c r="E96" s="300"/>
      <c r="F96" s="300"/>
      <c r="G96" s="301"/>
      <c r="H96" s="111"/>
      <c r="I96" s="12"/>
      <c r="J96" s="49"/>
      <c r="K96" s="62"/>
      <c r="L96" s="11"/>
    </row>
    <row r="97" spans="2:12">
      <c r="B97" s="297"/>
      <c r="C97" s="297"/>
      <c r="D97" s="39"/>
      <c r="E97" s="39"/>
      <c r="F97" s="39"/>
      <c r="G97" s="301"/>
      <c r="H97" s="111"/>
      <c r="I97" s="12"/>
      <c r="J97" s="49"/>
      <c r="K97" s="62"/>
      <c r="L97" s="11"/>
    </row>
    <row r="98" spans="2:12">
      <c r="B98" s="297"/>
      <c r="C98" s="297"/>
      <c r="D98" s="39"/>
      <c r="E98" s="39"/>
      <c r="F98" s="39"/>
      <c r="G98" s="301"/>
      <c r="H98" s="111"/>
      <c r="I98" s="12"/>
      <c r="J98" s="49"/>
      <c r="K98" s="62"/>
      <c r="L98" s="11"/>
    </row>
    <row r="99" spans="2:12">
      <c r="B99" s="297"/>
      <c r="C99" s="297"/>
      <c r="D99" s="39"/>
      <c r="E99" s="39"/>
      <c r="F99" s="39"/>
      <c r="G99" s="301"/>
      <c r="H99" s="111"/>
      <c r="I99" s="12"/>
      <c r="J99" s="49"/>
      <c r="K99" s="62"/>
      <c r="L99" s="11"/>
    </row>
    <row r="100" spans="2:12">
      <c r="B100" s="297"/>
      <c r="C100" s="297"/>
      <c r="D100" s="46"/>
      <c r="E100" s="46"/>
      <c r="F100" s="46"/>
      <c r="G100" s="301"/>
      <c r="H100" s="111"/>
      <c r="I100" s="12"/>
      <c r="J100" s="49"/>
      <c r="K100" s="62"/>
      <c r="L100" s="11"/>
    </row>
    <row r="101" spans="2:12">
      <c r="B101" s="297"/>
      <c r="C101" s="297"/>
      <c r="D101" s="300"/>
      <c r="E101" s="300"/>
      <c r="F101" s="300"/>
      <c r="G101" s="301"/>
      <c r="H101" s="111"/>
      <c r="I101" s="12"/>
      <c r="J101" s="49"/>
      <c r="K101" s="62"/>
      <c r="L101" s="11"/>
    </row>
    <row r="102" spans="2:12">
      <c r="B102" s="297"/>
      <c r="C102" s="297"/>
      <c r="D102" s="300"/>
      <c r="E102" s="300"/>
      <c r="F102" s="300"/>
      <c r="G102" s="301"/>
      <c r="H102" s="111"/>
      <c r="I102" s="12"/>
      <c r="J102" s="49"/>
      <c r="K102" s="62"/>
      <c r="L102" s="11"/>
    </row>
    <row r="103" spans="2:12">
      <c r="B103" s="297"/>
      <c r="C103" s="297"/>
      <c r="D103" s="300"/>
      <c r="E103" s="300"/>
      <c r="F103" s="300"/>
      <c r="G103" s="301"/>
      <c r="H103" s="303"/>
      <c r="I103" s="12"/>
      <c r="J103" s="12"/>
      <c r="K103" s="49"/>
      <c r="L103" s="11"/>
    </row>
    <row r="104" spans="2:12">
      <c r="B104" s="297"/>
      <c r="C104" s="102"/>
      <c r="D104" s="27"/>
      <c r="E104" s="27"/>
      <c r="F104" s="27"/>
      <c r="G104" s="60"/>
      <c r="H104" s="19"/>
      <c r="I104" s="12"/>
      <c r="J104" s="49"/>
      <c r="K104" s="62"/>
      <c r="L104" s="11"/>
    </row>
    <row r="105" spans="2:12">
      <c r="B105" s="25"/>
      <c r="C105" s="63"/>
      <c r="D105" s="27"/>
      <c r="E105" s="27"/>
      <c r="F105" s="27"/>
      <c r="G105" s="60"/>
      <c r="H105" s="19"/>
      <c r="I105" s="61"/>
      <c r="J105" s="61"/>
      <c r="K105" s="62"/>
      <c r="L105" s="11"/>
    </row>
    <row r="106" spans="2:12" ht="15.75">
      <c r="B106" s="25"/>
      <c r="C106" s="106"/>
      <c r="D106" s="115"/>
      <c r="E106" s="115"/>
      <c r="F106" s="115"/>
      <c r="G106" s="115"/>
      <c r="H106" s="107"/>
      <c r="I106" s="109"/>
      <c r="J106" s="109"/>
      <c r="K106" s="110"/>
      <c r="L106" s="11"/>
    </row>
    <row r="107" spans="2:12" ht="15.75">
      <c r="B107" s="103"/>
      <c r="C107" s="29"/>
      <c r="D107" s="30"/>
      <c r="E107" s="30"/>
      <c r="F107" s="30"/>
      <c r="G107" s="30"/>
      <c r="H107" s="18"/>
      <c r="I107" s="12"/>
      <c r="J107" s="12"/>
      <c r="K107" s="49"/>
      <c r="L107" s="11"/>
    </row>
    <row r="108" spans="2:12">
      <c r="B108" s="29"/>
      <c r="C108" s="300"/>
      <c r="D108" s="39"/>
      <c r="E108" s="39"/>
      <c r="F108" s="39"/>
      <c r="G108" s="301"/>
      <c r="H108" s="111"/>
      <c r="I108" s="12"/>
      <c r="J108" s="49"/>
      <c r="K108" s="62"/>
      <c r="L108" s="11"/>
    </row>
    <row r="109" spans="2:12">
      <c r="B109" s="297"/>
      <c r="C109" s="297"/>
      <c r="D109" s="39"/>
      <c r="E109" s="39"/>
      <c r="F109" s="39"/>
      <c r="G109" s="301"/>
      <c r="H109" s="111"/>
      <c r="I109" s="12"/>
      <c r="J109" s="49"/>
      <c r="K109" s="62"/>
      <c r="L109" s="11"/>
    </row>
    <row r="110" spans="2:12">
      <c r="B110" s="297"/>
      <c r="C110" s="300"/>
      <c r="D110" s="39"/>
      <c r="E110" s="39"/>
      <c r="F110" s="39"/>
      <c r="G110" s="301"/>
      <c r="H110" s="111"/>
      <c r="I110" s="12"/>
      <c r="J110" s="49"/>
      <c r="K110" s="62"/>
      <c r="L110" s="11"/>
    </row>
    <row r="111" spans="2:12">
      <c r="B111" s="297"/>
      <c r="C111" s="297"/>
      <c r="D111" s="300"/>
      <c r="E111" s="300"/>
      <c r="F111" s="300"/>
      <c r="G111" s="301"/>
      <c r="H111" s="111"/>
      <c r="I111" s="12"/>
      <c r="J111" s="49"/>
      <c r="K111" s="62"/>
      <c r="L111" s="11"/>
    </row>
    <row r="112" spans="2:12" ht="10.5" customHeight="1">
      <c r="B112" s="297"/>
      <c r="C112" s="297"/>
      <c r="D112" s="300"/>
      <c r="E112" s="300"/>
      <c r="F112" s="300"/>
      <c r="G112" s="301"/>
      <c r="H112" s="303"/>
      <c r="I112" s="12"/>
      <c r="J112" s="12"/>
      <c r="K112" s="49"/>
      <c r="L112" s="11"/>
    </row>
    <row r="113" spans="2:12" ht="15" customHeight="1">
      <c r="B113" s="297"/>
      <c r="C113" s="102"/>
      <c r="D113" s="27"/>
      <c r="E113" s="27"/>
      <c r="F113" s="27"/>
      <c r="G113" s="60"/>
      <c r="H113" s="19"/>
      <c r="I113" s="12"/>
      <c r="J113" s="49"/>
      <c r="K113" s="62"/>
      <c r="L113" s="11"/>
    </row>
    <row r="114" spans="2:12">
      <c r="B114" s="25"/>
      <c r="C114" s="63"/>
      <c r="D114" s="27"/>
      <c r="E114" s="27"/>
      <c r="F114" s="27"/>
      <c r="G114" s="60"/>
      <c r="H114" s="19"/>
      <c r="I114" s="61"/>
      <c r="J114" s="61"/>
      <c r="K114" s="62"/>
      <c r="L114" s="11"/>
    </row>
    <row r="115" spans="2:12" ht="15.75">
      <c r="B115" s="25"/>
      <c r="C115" s="106"/>
      <c r="D115" s="115"/>
      <c r="E115" s="115"/>
      <c r="F115" s="115"/>
      <c r="G115" s="115"/>
      <c r="H115" s="107"/>
      <c r="I115" s="109"/>
      <c r="J115" s="109"/>
      <c r="K115" s="110"/>
      <c r="L115" s="11"/>
    </row>
    <row r="116" spans="2:12" ht="15.75">
      <c r="B116" s="103"/>
      <c r="C116" s="29"/>
      <c r="D116" s="33"/>
      <c r="E116" s="33"/>
      <c r="F116" s="33"/>
      <c r="G116" s="30"/>
      <c r="H116" s="18"/>
      <c r="I116" s="12"/>
      <c r="J116" s="12"/>
      <c r="K116" s="49"/>
      <c r="L116" s="11"/>
    </row>
    <row r="117" spans="2:12">
      <c r="B117" s="29"/>
      <c r="C117" s="297"/>
      <c r="D117" s="300"/>
      <c r="E117" s="300"/>
      <c r="F117" s="300"/>
      <c r="G117" s="301"/>
      <c r="H117" s="116"/>
      <c r="I117" s="12"/>
      <c r="J117" s="49"/>
      <c r="K117" s="112"/>
      <c r="L117" s="11"/>
    </row>
    <row r="118" spans="2:12">
      <c r="B118" s="297"/>
      <c r="C118" s="297"/>
      <c r="D118" s="300"/>
      <c r="E118" s="300"/>
      <c r="F118" s="300"/>
      <c r="G118" s="301"/>
      <c r="H118" s="116"/>
      <c r="I118" s="12"/>
      <c r="J118" s="49"/>
      <c r="K118" s="112"/>
      <c r="L118" s="11"/>
    </row>
    <row r="119" spans="2:12">
      <c r="B119" s="297"/>
      <c r="C119" s="297"/>
      <c r="D119" s="39"/>
      <c r="E119" s="39"/>
      <c r="F119" s="39"/>
      <c r="G119" s="301"/>
      <c r="H119" s="111"/>
      <c r="I119" s="12"/>
      <c r="J119" s="49"/>
      <c r="K119" s="112"/>
      <c r="L119" s="11"/>
    </row>
    <row r="120" spans="2:12">
      <c r="B120" s="297"/>
      <c r="C120" s="37"/>
      <c r="D120" s="300"/>
      <c r="E120" s="300"/>
      <c r="F120" s="300"/>
      <c r="G120" s="301"/>
      <c r="H120" s="116"/>
      <c r="I120" s="12"/>
      <c r="J120" s="49"/>
      <c r="K120" s="62"/>
      <c r="L120" s="11"/>
    </row>
    <row r="121" spans="2:12">
      <c r="B121" s="297"/>
      <c r="C121" s="297"/>
      <c r="D121" s="39"/>
      <c r="E121" s="39"/>
      <c r="F121" s="39"/>
      <c r="G121" s="301"/>
      <c r="H121" s="111"/>
      <c r="I121" s="12"/>
      <c r="J121" s="49"/>
      <c r="K121" s="62"/>
      <c r="L121" s="11"/>
    </row>
    <row r="122" spans="2:12">
      <c r="B122" s="297"/>
      <c r="C122" s="297"/>
      <c r="D122" s="300"/>
      <c r="E122" s="300"/>
      <c r="F122" s="300"/>
      <c r="G122" s="301"/>
      <c r="H122" s="111"/>
      <c r="I122" s="12"/>
      <c r="J122" s="49"/>
      <c r="K122" s="62"/>
      <c r="L122" s="11"/>
    </row>
    <row r="123" spans="2:12">
      <c r="B123" s="297"/>
      <c r="C123" s="297"/>
      <c r="D123" s="300"/>
      <c r="E123" s="300"/>
      <c r="F123" s="300"/>
      <c r="G123" s="301"/>
      <c r="H123" s="303"/>
      <c r="I123" s="12"/>
      <c r="J123" s="12"/>
      <c r="K123" s="49"/>
      <c r="L123" s="11"/>
    </row>
    <row r="124" spans="2:12">
      <c r="B124" s="297"/>
      <c r="C124" s="102"/>
      <c r="D124" s="27"/>
      <c r="E124" s="27"/>
      <c r="F124" s="27"/>
      <c r="G124" s="60"/>
      <c r="H124" s="19"/>
      <c r="I124" s="12"/>
      <c r="J124" s="49"/>
      <c r="K124" s="62"/>
      <c r="L124" s="11"/>
    </row>
    <row r="125" spans="2:12">
      <c r="B125" s="25"/>
      <c r="C125" s="63"/>
      <c r="D125" s="27"/>
      <c r="E125" s="27"/>
      <c r="F125" s="27"/>
      <c r="G125" s="60"/>
      <c r="H125" s="19"/>
      <c r="I125" s="61"/>
      <c r="J125" s="61"/>
      <c r="K125" s="62"/>
      <c r="L125" s="11"/>
    </row>
    <row r="126" spans="2:12" ht="15.75">
      <c r="B126" s="25"/>
      <c r="C126" s="106"/>
      <c r="D126" s="115"/>
      <c r="E126" s="115"/>
      <c r="F126" s="115"/>
      <c r="G126" s="115"/>
      <c r="H126" s="107"/>
      <c r="I126" s="109"/>
      <c r="J126" s="109"/>
      <c r="K126" s="110"/>
      <c r="L126" s="11"/>
    </row>
    <row r="127" spans="2:12" ht="15.75">
      <c r="B127" s="103"/>
      <c r="C127" s="29"/>
      <c r="D127" s="33"/>
      <c r="E127" s="33"/>
      <c r="F127" s="33"/>
      <c r="G127" s="30"/>
      <c r="H127" s="18"/>
      <c r="I127" s="12"/>
      <c r="J127" s="12"/>
      <c r="K127" s="49"/>
      <c r="L127" s="11"/>
    </row>
    <row r="128" spans="2:12">
      <c r="B128" s="29"/>
      <c r="C128" s="297"/>
      <c r="D128" s="300"/>
      <c r="E128" s="300"/>
      <c r="F128" s="300"/>
      <c r="G128" s="301"/>
      <c r="H128" s="111"/>
      <c r="I128" s="12"/>
      <c r="J128" s="49"/>
      <c r="K128" s="62"/>
      <c r="L128" s="11"/>
    </row>
    <row r="129" spans="2:12">
      <c r="B129" s="297"/>
      <c r="C129" s="297"/>
      <c r="D129" s="300"/>
      <c r="E129" s="300"/>
      <c r="F129" s="300"/>
      <c r="G129" s="301"/>
      <c r="H129" s="111"/>
      <c r="I129" s="12"/>
      <c r="J129" s="49"/>
      <c r="K129" s="62"/>
      <c r="L129" s="11"/>
    </row>
    <row r="130" spans="2:12">
      <c r="B130" s="297"/>
      <c r="C130" s="297"/>
      <c r="D130" s="300"/>
      <c r="E130" s="300"/>
      <c r="F130" s="300"/>
      <c r="G130" s="301"/>
      <c r="H130" s="111"/>
      <c r="I130" s="12"/>
      <c r="J130" s="49"/>
      <c r="K130" s="62"/>
      <c r="L130" s="11"/>
    </row>
    <row r="131" spans="2:12">
      <c r="B131" s="297"/>
      <c r="C131" s="297"/>
      <c r="D131" s="300"/>
      <c r="E131" s="300"/>
      <c r="F131" s="300"/>
      <c r="G131" s="301"/>
      <c r="H131" s="303"/>
      <c r="I131" s="12"/>
      <c r="J131" s="12"/>
      <c r="K131" s="49"/>
      <c r="L131" s="11"/>
    </row>
    <row r="132" spans="2:12">
      <c r="B132" s="297"/>
      <c r="C132" s="102"/>
      <c r="D132" s="27"/>
      <c r="E132" s="27"/>
      <c r="F132" s="27"/>
      <c r="G132" s="60"/>
      <c r="H132" s="19"/>
      <c r="I132" s="12"/>
      <c r="J132" s="49"/>
      <c r="K132" s="62"/>
      <c r="L132" s="11"/>
    </row>
    <row r="133" spans="2:12">
      <c r="B133" s="25"/>
      <c r="C133" s="63"/>
      <c r="D133" s="27"/>
      <c r="E133" s="27"/>
      <c r="F133" s="27"/>
      <c r="G133" s="60"/>
      <c r="H133" s="19"/>
      <c r="I133" s="61"/>
      <c r="J133" s="61"/>
      <c r="K133" s="62"/>
      <c r="L133" s="11"/>
    </row>
    <row r="134" spans="2:12" ht="15.75">
      <c r="B134" s="25"/>
      <c r="C134" s="117"/>
      <c r="D134" s="115"/>
      <c r="E134" s="115"/>
      <c r="F134" s="115"/>
      <c r="G134" s="115"/>
      <c r="H134" s="107"/>
      <c r="I134" s="109"/>
      <c r="J134" s="109"/>
      <c r="K134" s="110"/>
      <c r="L134" s="11"/>
    </row>
    <row r="135" spans="2:12" ht="15.75">
      <c r="B135" s="103"/>
      <c r="C135" s="32"/>
      <c r="D135" s="33"/>
      <c r="E135" s="33"/>
      <c r="F135" s="33"/>
      <c r="G135" s="33"/>
      <c r="H135" s="18"/>
      <c r="I135" s="12"/>
      <c r="J135" s="12"/>
      <c r="K135" s="49"/>
      <c r="L135" s="11"/>
    </row>
    <row r="136" spans="2:12">
      <c r="B136" s="32"/>
      <c r="C136" s="297"/>
      <c r="D136" s="300"/>
      <c r="E136" s="300"/>
      <c r="F136" s="300"/>
      <c r="G136" s="301"/>
      <c r="H136" s="111"/>
      <c r="I136" s="12"/>
      <c r="J136" s="49"/>
      <c r="K136" s="62"/>
      <c r="L136" s="11"/>
    </row>
    <row r="137" spans="2:12">
      <c r="B137" s="297"/>
      <c r="C137" s="297"/>
      <c r="D137" s="300"/>
      <c r="E137" s="300"/>
      <c r="F137" s="300"/>
      <c r="G137" s="301"/>
      <c r="H137" s="111"/>
      <c r="I137" s="12"/>
      <c r="J137" s="49"/>
      <c r="K137" s="62"/>
      <c r="L137" s="11"/>
    </row>
    <row r="138" spans="2:12">
      <c r="B138" s="297"/>
      <c r="C138" s="297"/>
      <c r="D138" s="300"/>
      <c r="E138" s="300"/>
      <c r="F138" s="300"/>
      <c r="G138" s="301"/>
      <c r="H138" s="111"/>
      <c r="I138" s="12"/>
      <c r="J138" s="49"/>
      <c r="K138" s="62"/>
      <c r="L138" s="11"/>
    </row>
    <row r="139" spans="2:12">
      <c r="B139" s="297"/>
      <c r="C139" s="297"/>
      <c r="D139" s="300"/>
      <c r="E139" s="300"/>
      <c r="F139" s="300"/>
      <c r="G139" s="301"/>
      <c r="H139" s="111"/>
      <c r="I139" s="12"/>
      <c r="J139" s="49"/>
      <c r="K139" s="62"/>
      <c r="L139" s="11"/>
    </row>
    <row r="140" spans="2:12">
      <c r="B140" s="297"/>
      <c r="C140" s="297"/>
      <c r="D140" s="300"/>
      <c r="E140" s="300"/>
      <c r="F140" s="300"/>
      <c r="G140" s="301"/>
      <c r="H140" s="111"/>
      <c r="I140" s="12"/>
      <c r="J140" s="49"/>
      <c r="K140" s="62"/>
      <c r="L140" s="11"/>
    </row>
    <row r="141" spans="2:12">
      <c r="B141" s="297"/>
      <c r="C141" s="297"/>
      <c r="D141" s="300"/>
      <c r="E141" s="300"/>
      <c r="F141" s="300"/>
      <c r="G141" s="301"/>
      <c r="H141" s="111"/>
      <c r="I141" s="12"/>
      <c r="J141" s="49"/>
      <c r="K141" s="62"/>
      <c r="L141" s="11"/>
    </row>
    <row r="142" spans="2:12">
      <c r="B142" s="297"/>
      <c r="C142" s="297"/>
      <c r="D142" s="300"/>
      <c r="E142" s="300"/>
      <c r="F142" s="300"/>
      <c r="G142" s="301"/>
      <c r="H142" s="111"/>
      <c r="I142" s="12"/>
      <c r="J142" s="49"/>
      <c r="K142" s="62"/>
      <c r="L142" s="11"/>
    </row>
    <row r="143" spans="2:12">
      <c r="B143" s="297"/>
      <c r="C143" s="297"/>
      <c r="D143" s="300"/>
      <c r="E143" s="300"/>
      <c r="F143" s="300"/>
      <c r="G143" s="301"/>
      <c r="H143" s="111"/>
      <c r="I143" s="12"/>
      <c r="J143" s="49"/>
      <c r="K143" s="62"/>
      <c r="L143" s="11"/>
    </row>
    <row r="144" spans="2:12">
      <c r="B144" s="297"/>
      <c r="C144" s="297"/>
      <c r="D144" s="300"/>
      <c r="E144" s="300"/>
      <c r="F144" s="300"/>
      <c r="G144" s="301"/>
      <c r="H144" s="303"/>
      <c r="I144" s="12"/>
      <c r="J144" s="12"/>
      <c r="K144" s="49"/>
      <c r="L144" s="11"/>
    </row>
    <row r="145" spans="2:12">
      <c r="B145" s="297"/>
      <c r="C145" s="102"/>
      <c r="D145" s="27"/>
      <c r="E145" s="27"/>
      <c r="F145" s="27"/>
      <c r="G145" s="60"/>
      <c r="H145" s="19"/>
      <c r="I145" s="12"/>
      <c r="J145" s="49"/>
      <c r="K145" s="62"/>
      <c r="L145" s="11"/>
    </row>
    <row r="146" spans="2:12">
      <c r="B146" s="25"/>
      <c r="C146" s="63"/>
      <c r="D146" s="27"/>
      <c r="E146" s="27"/>
      <c r="F146" s="27"/>
      <c r="G146" s="60"/>
      <c r="H146" s="19"/>
      <c r="I146" s="61"/>
      <c r="J146" s="61"/>
      <c r="K146" s="62"/>
      <c r="L146" s="11"/>
    </row>
    <row r="147" spans="2:12" ht="15.75">
      <c r="B147" s="25"/>
      <c r="C147" s="106"/>
      <c r="D147" s="115"/>
      <c r="E147" s="115"/>
      <c r="F147" s="115"/>
      <c r="G147" s="115"/>
      <c r="H147" s="107"/>
      <c r="I147" s="109"/>
      <c r="J147" s="109"/>
      <c r="K147" s="110"/>
      <c r="L147" s="11"/>
    </row>
    <row r="148" spans="2:12" ht="12" customHeight="1">
      <c r="B148" s="103"/>
      <c r="C148" s="32"/>
      <c r="D148" s="33"/>
      <c r="E148" s="33"/>
      <c r="F148" s="33"/>
      <c r="G148" s="33"/>
      <c r="H148" s="18"/>
      <c r="I148" s="12"/>
      <c r="J148" s="12"/>
      <c r="K148" s="49"/>
      <c r="L148" s="11"/>
    </row>
    <row r="149" spans="2:12">
      <c r="B149" s="32"/>
      <c r="C149" s="297"/>
      <c r="D149" s="300"/>
      <c r="E149" s="300"/>
      <c r="F149" s="300"/>
      <c r="G149" s="301"/>
      <c r="H149" s="111"/>
      <c r="I149" s="12"/>
      <c r="J149" s="49"/>
      <c r="K149" s="62"/>
      <c r="L149" s="11"/>
    </row>
    <row r="150" spans="2:12">
      <c r="B150" s="297"/>
      <c r="C150" s="297"/>
      <c r="D150" s="300"/>
      <c r="E150" s="300"/>
      <c r="F150" s="300"/>
      <c r="G150" s="301"/>
      <c r="H150" s="111"/>
      <c r="I150" s="12"/>
      <c r="J150" s="49"/>
      <c r="K150" s="62"/>
      <c r="L150" s="11"/>
    </row>
    <row r="151" spans="2:12">
      <c r="B151" s="297"/>
      <c r="C151" s="297"/>
      <c r="D151" s="300"/>
      <c r="E151" s="300"/>
      <c r="F151" s="300"/>
      <c r="G151" s="301"/>
      <c r="H151" s="111"/>
      <c r="I151" s="12"/>
      <c r="J151" s="49"/>
      <c r="K151" s="62"/>
      <c r="L151" s="11"/>
    </row>
    <row r="152" spans="2:12">
      <c r="B152" s="297"/>
      <c r="C152" s="297"/>
      <c r="D152" s="300"/>
      <c r="E152" s="300"/>
      <c r="F152" s="300"/>
      <c r="G152" s="301"/>
      <c r="H152" s="111"/>
      <c r="I152" s="12"/>
      <c r="J152" s="49"/>
      <c r="K152" s="62"/>
      <c r="L152" s="11"/>
    </row>
    <row r="153" spans="2:12" ht="9.75" customHeight="1">
      <c r="B153" s="297"/>
      <c r="C153" s="297"/>
      <c r="D153" s="300"/>
      <c r="E153" s="300"/>
      <c r="F153" s="300"/>
      <c r="G153" s="301"/>
      <c r="H153" s="303"/>
      <c r="I153" s="12"/>
      <c r="J153" s="12"/>
      <c r="K153" s="49"/>
      <c r="L153" s="11"/>
    </row>
    <row r="154" spans="2:12" ht="16.5" customHeight="1">
      <c r="B154" s="297"/>
      <c r="C154" s="102"/>
      <c r="D154" s="27"/>
      <c r="E154" s="27"/>
      <c r="F154" s="27"/>
      <c r="G154" s="60"/>
      <c r="H154" s="19"/>
      <c r="I154" s="12"/>
      <c r="J154" s="49"/>
      <c r="K154" s="62"/>
      <c r="L154" s="11"/>
    </row>
    <row r="155" spans="2:12">
      <c r="B155" s="25"/>
      <c r="C155" s="63"/>
      <c r="D155" s="27"/>
      <c r="E155" s="27"/>
      <c r="F155" s="27"/>
      <c r="G155" s="60"/>
      <c r="H155" s="19"/>
      <c r="I155" s="61"/>
      <c r="J155" s="61"/>
      <c r="K155" s="62"/>
      <c r="L155" s="11"/>
    </row>
    <row r="156" spans="2:12" ht="15.75">
      <c r="B156" s="25"/>
      <c r="C156" s="117"/>
      <c r="D156" s="115"/>
      <c r="E156" s="115"/>
      <c r="F156" s="115"/>
      <c r="G156" s="115"/>
      <c r="H156" s="107"/>
      <c r="I156" s="109"/>
      <c r="J156" s="109"/>
      <c r="K156" s="110"/>
      <c r="L156" s="11"/>
    </row>
    <row r="157" spans="2:12" ht="15.75">
      <c r="B157" s="103"/>
      <c r="C157" s="297"/>
      <c r="D157" s="300"/>
      <c r="E157" s="300"/>
      <c r="F157" s="300"/>
      <c r="G157" s="301"/>
      <c r="H157" s="15"/>
      <c r="I157" s="12"/>
      <c r="J157" s="12"/>
      <c r="K157" s="49"/>
      <c r="L157" s="11"/>
    </row>
    <row r="158" spans="2:12" ht="15.75">
      <c r="B158" s="297"/>
      <c r="C158" s="297"/>
      <c r="D158" s="39"/>
      <c r="E158" s="39"/>
      <c r="F158" s="39"/>
      <c r="G158" s="301"/>
      <c r="H158" s="111"/>
      <c r="I158" s="12"/>
      <c r="J158" s="49"/>
      <c r="K158" s="62"/>
      <c r="L158" s="14"/>
    </row>
    <row r="159" spans="2:12" ht="15.75">
      <c r="B159" s="297"/>
      <c r="C159" s="297"/>
      <c r="D159" s="39"/>
      <c r="E159" s="39"/>
      <c r="F159" s="39"/>
      <c r="G159" s="301"/>
      <c r="H159" s="111"/>
      <c r="I159" s="12"/>
      <c r="J159" s="49"/>
      <c r="K159" s="62"/>
      <c r="L159" s="14"/>
    </row>
    <row r="160" spans="2:12" ht="15.75">
      <c r="B160" s="297"/>
      <c r="C160" s="297"/>
      <c r="D160" s="39"/>
      <c r="E160" s="39"/>
      <c r="F160" s="39"/>
      <c r="G160" s="301"/>
      <c r="H160" s="111"/>
      <c r="I160" s="12"/>
      <c r="J160" s="49"/>
      <c r="K160" s="62"/>
      <c r="L160" s="14"/>
    </row>
    <row r="161" spans="2:12" ht="15.75">
      <c r="B161" s="297"/>
      <c r="C161" s="297"/>
      <c r="D161" s="39"/>
      <c r="E161" s="39"/>
      <c r="F161" s="39"/>
      <c r="G161" s="301"/>
      <c r="H161" s="111"/>
      <c r="I161" s="12"/>
      <c r="J161" s="49"/>
      <c r="K161" s="62"/>
      <c r="L161" s="14"/>
    </row>
    <row r="162" spans="2:12" ht="15.75">
      <c r="B162" s="297"/>
      <c r="C162" s="297"/>
      <c r="D162" s="39"/>
      <c r="E162" s="39"/>
      <c r="F162" s="39"/>
      <c r="G162" s="301"/>
      <c r="H162" s="111"/>
      <c r="I162" s="12"/>
      <c r="J162" s="49"/>
      <c r="K162" s="62"/>
      <c r="L162" s="14"/>
    </row>
    <row r="163" spans="2:12" ht="15.75">
      <c r="B163" s="297"/>
      <c r="C163" s="297"/>
      <c r="D163" s="39"/>
      <c r="E163" s="39"/>
      <c r="F163" s="39"/>
      <c r="G163" s="301"/>
      <c r="H163" s="111"/>
      <c r="I163" s="12"/>
      <c r="J163" s="49"/>
      <c r="K163" s="62"/>
      <c r="L163" s="14"/>
    </row>
    <row r="164" spans="2:12" ht="15.75">
      <c r="B164" s="297"/>
      <c r="C164" s="297"/>
      <c r="D164" s="300"/>
      <c r="E164" s="300"/>
      <c r="F164" s="300"/>
      <c r="G164" s="301"/>
      <c r="H164" s="111"/>
      <c r="I164" s="12"/>
      <c r="J164" s="49"/>
      <c r="K164" s="62"/>
      <c r="L164" s="14"/>
    </row>
    <row r="165" spans="2:12" ht="15.75">
      <c r="B165" s="297"/>
      <c r="C165" s="297"/>
      <c r="D165" s="300"/>
      <c r="E165" s="300"/>
      <c r="F165" s="300"/>
      <c r="G165" s="301"/>
      <c r="H165" s="303"/>
      <c r="I165" s="12"/>
      <c r="J165" s="12"/>
      <c r="K165" s="49"/>
      <c r="L165" s="14"/>
    </row>
    <row r="166" spans="2:12">
      <c r="B166" s="297"/>
      <c r="C166" s="102"/>
      <c r="D166" s="27"/>
      <c r="E166" s="27"/>
      <c r="F166" s="27"/>
      <c r="G166" s="60"/>
      <c r="H166" s="19"/>
      <c r="I166" s="12"/>
      <c r="J166" s="49"/>
      <c r="K166" s="62"/>
      <c r="L166" s="11"/>
    </row>
    <row r="167" spans="2:12">
      <c r="B167" s="25"/>
      <c r="C167" s="102"/>
      <c r="D167" s="27"/>
      <c r="E167" s="27"/>
      <c r="F167" s="27"/>
      <c r="G167" s="60"/>
      <c r="H167" s="19"/>
      <c r="I167" s="12"/>
      <c r="J167" s="49"/>
      <c r="K167" s="62"/>
      <c r="L167" s="11"/>
    </row>
    <row r="168" spans="2:12" ht="15.75">
      <c r="B168" s="25"/>
      <c r="C168" s="117"/>
      <c r="D168" s="115"/>
      <c r="E168" s="115"/>
      <c r="F168" s="115"/>
      <c r="G168" s="115"/>
      <c r="H168" s="107"/>
      <c r="I168" s="109"/>
      <c r="J168" s="109"/>
      <c r="K168" s="110"/>
      <c r="L168" s="11"/>
    </row>
    <row r="169" spans="2:12" ht="15.75">
      <c r="B169" s="103"/>
      <c r="C169" s="297"/>
      <c r="D169" s="300"/>
      <c r="E169" s="300"/>
      <c r="F169" s="300"/>
      <c r="G169" s="301"/>
      <c r="H169" s="15"/>
      <c r="I169" s="12"/>
      <c r="J169" s="12"/>
      <c r="K169" s="49"/>
      <c r="L169" s="11"/>
    </row>
    <row r="170" spans="2:12" ht="15.75">
      <c r="B170" s="297"/>
      <c r="C170" s="297"/>
      <c r="D170" s="39"/>
      <c r="E170" s="39"/>
      <c r="F170" s="39"/>
      <c r="G170" s="301"/>
      <c r="H170" s="111"/>
      <c r="I170" s="12"/>
      <c r="J170" s="49"/>
      <c r="K170" s="62"/>
      <c r="L170" s="14"/>
    </row>
    <row r="171" spans="2:12" ht="15.75">
      <c r="B171" s="297"/>
      <c r="C171" s="297"/>
      <c r="D171" s="39"/>
      <c r="E171" s="39"/>
      <c r="F171" s="39"/>
      <c r="G171" s="301"/>
      <c r="H171" s="111"/>
      <c r="I171" s="12"/>
      <c r="J171" s="49"/>
      <c r="K171" s="62"/>
      <c r="L171" s="14"/>
    </row>
    <row r="172" spans="2:12" ht="15.75">
      <c r="B172" s="297"/>
      <c r="C172" s="297"/>
      <c r="D172" s="39"/>
      <c r="E172" s="39"/>
      <c r="F172" s="39"/>
      <c r="G172" s="301"/>
      <c r="H172" s="111"/>
      <c r="I172" s="12"/>
      <c r="J172" s="49"/>
      <c r="K172" s="62"/>
      <c r="L172" s="14"/>
    </row>
    <row r="173" spans="2:12" ht="15.75">
      <c r="B173" s="297"/>
      <c r="C173" s="297"/>
      <c r="D173" s="300"/>
      <c r="E173" s="300"/>
      <c r="F173" s="300"/>
      <c r="G173" s="301"/>
      <c r="H173" s="111"/>
      <c r="I173" s="12"/>
      <c r="J173" s="49"/>
      <c r="K173" s="62"/>
      <c r="L173" s="14"/>
    </row>
    <row r="174" spans="2:12" ht="15.75">
      <c r="B174" s="297"/>
      <c r="C174" s="297"/>
      <c r="D174" s="300"/>
      <c r="E174" s="300"/>
      <c r="F174" s="300"/>
      <c r="G174" s="301"/>
      <c r="H174" s="303"/>
      <c r="I174" s="12"/>
      <c r="J174" s="12"/>
      <c r="K174" s="49"/>
      <c r="L174" s="14"/>
    </row>
    <row r="175" spans="2:12">
      <c r="B175" s="297"/>
      <c r="C175" s="102"/>
      <c r="D175" s="27"/>
      <c r="E175" s="27"/>
      <c r="F175" s="27"/>
      <c r="G175" s="60"/>
      <c r="H175" s="19"/>
      <c r="I175" s="12"/>
      <c r="J175" s="49"/>
      <c r="K175" s="62"/>
      <c r="L175" s="11"/>
    </row>
    <row r="176" spans="2:12">
      <c r="B176" s="25"/>
      <c r="H176" s="19"/>
      <c r="I176" s="20"/>
      <c r="J176" s="21"/>
      <c r="K176" s="21"/>
      <c r="L176" s="11"/>
    </row>
    <row r="177" spans="2:12" ht="15.75">
      <c r="C177" s="117"/>
      <c r="D177" s="115"/>
      <c r="E177" s="115"/>
      <c r="F177" s="115"/>
      <c r="G177" s="115"/>
      <c r="H177" s="107"/>
      <c r="I177" s="109"/>
      <c r="J177" s="109"/>
      <c r="K177" s="110"/>
      <c r="L177" s="11"/>
    </row>
    <row r="178" spans="2:12" ht="15.75">
      <c r="B178" s="103"/>
      <c r="C178" s="297"/>
      <c r="D178" s="300"/>
      <c r="E178" s="300"/>
      <c r="F178" s="300"/>
      <c r="G178" s="301"/>
      <c r="H178" s="15"/>
      <c r="I178" s="12"/>
      <c r="J178" s="12"/>
      <c r="K178" s="49"/>
      <c r="L178" s="11"/>
    </row>
    <row r="179" spans="2:12">
      <c r="B179" s="297"/>
      <c r="C179" s="297"/>
      <c r="D179" s="39"/>
      <c r="E179" s="39"/>
      <c r="F179" s="39"/>
      <c r="G179" s="301"/>
      <c r="H179" s="111"/>
      <c r="I179" s="12"/>
      <c r="J179" s="49"/>
      <c r="K179" s="62"/>
      <c r="L179" s="11"/>
    </row>
    <row r="180" spans="2:12">
      <c r="B180" s="297"/>
      <c r="C180" s="297"/>
      <c r="D180" s="39"/>
      <c r="E180" s="39"/>
      <c r="F180" s="39"/>
      <c r="G180" s="301"/>
      <c r="H180" s="111"/>
      <c r="I180" s="12"/>
      <c r="J180" s="49"/>
      <c r="K180" s="62"/>
      <c r="L180" s="11"/>
    </row>
    <row r="181" spans="2:12">
      <c r="B181" s="297"/>
      <c r="C181" s="297"/>
      <c r="D181" s="39"/>
      <c r="E181" s="39"/>
      <c r="F181" s="39"/>
      <c r="G181" s="301"/>
      <c r="H181" s="111"/>
      <c r="I181" s="12"/>
      <c r="J181" s="49"/>
      <c r="K181" s="62"/>
      <c r="L181" s="11"/>
    </row>
    <row r="182" spans="2:12">
      <c r="B182" s="297"/>
      <c r="C182" s="297"/>
      <c r="D182" s="300"/>
      <c r="E182" s="300"/>
      <c r="F182" s="300"/>
      <c r="G182" s="301"/>
      <c r="H182" s="111"/>
      <c r="I182" s="12"/>
      <c r="J182" s="49"/>
      <c r="K182" s="62"/>
      <c r="L182" s="11"/>
    </row>
    <row r="183" spans="2:12">
      <c r="B183" s="297"/>
      <c r="C183" s="297"/>
      <c r="D183" s="300"/>
      <c r="E183" s="300"/>
      <c r="F183" s="300"/>
      <c r="G183" s="301"/>
      <c r="H183" s="303"/>
      <c r="I183" s="12"/>
      <c r="J183" s="12"/>
      <c r="K183" s="49"/>
      <c r="L183" s="11"/>
    </row>
    <row r="184" spans="2:12">
      <c r="B184" s="297"/>
      <c r="C184" s="102"/>
      <c r="D184" s="27"/>
      <c r="E184" s="27"/>
      <c r="F184" s="27"/>
      <c r="G184" s="60"/>
      <c r="H184" s="19"/>
      <c r="I184" s="12"/>
      <c r="J184" s="49"/>
      <c r="K184" s="62"/>
      <c r="L184" s="11"/>
    </row>
    <row r="185" spans="2:12">
      <c r="B185" s="25"/>
      <c r="H185" s="19"/>
      <c r="I185" s="20"/>
      <c r="J185" s="21"/>
      <c r="K185" s="21"/>
      <c r="L185" s="11"/>
    </row>
    <row r="186" spans="2:12" ht="15.75">
      <c r="C186" s="117"/>
      <c r="D186" s="115"/>
      <c r="E186" s="115"/>
      <c r="F186" s="115"/>
      <c r="G186" s="115"/>
      <c r="H186" s="107"/>
      <c r="I186" s="109"/>
      <c r="J186" s="109"/>
      <c r="K186" s="110"/>
      <c r="L186" s="11"/>
    </row>
    <row r="187" spans="2:12" ht="15.75">
      <c r="B187" s="103"/>
      <c r="C187" s="297"/>
      <c r="D187" s="300"/>
      <c r="E187" s="300"/>
      <c r="F187" s="300"/>
      <c r="G187" s="301"/>
      <c r="H187" s="15"/>
      <c r="I187" s="12"/>
      <c r="J187" s="12"/>
      <c r="K187" s="49"/>
      <c r="L187" s="11"/>
    </row>
    <row r="188" spans="2:12">
      <c r="B188" s="297"/>
      <c r="C188" s="297"/>
      <c r="D188" s="39"/>
      <c r="E188" s="39"/>
      <c r="F188" s="39"/>
      <c r="G188" s="301"/>
      <c r="H188" s="111"/>
      <c r="I188" s="12"/>
      <c r="J188" s="49"/>
      <c r="K188" s="62"/>
      <c r="L188" s="11"/>
    </row>
    <row r="189" spans="2:12">
      <c r="B189" s="297"/>
      <c r="C189" s="297"/>
      <c r="D189" s="39"/>
      <c r="E189" s="39"/>
      <c r="F189" s="39"/>
      <c r="G189" s="301"/>
      <c r="H189" s="111"/>
      <c r="I189" s="12"/>
      <c r="J189" s="49"/>
      <c r="K189" s="62"/>
      <c r="L189" s="11"/>
    </row>
    <row r="190" spans="2:12">
      <c r="B190" s="297"/>
      <c r="C190" s="297"/>
      <c r="D190" s="39"/>
      <c r="E190" s="39"/>
      <c r="F190" s="39"/>
      <c r="G190" s="301"/>
      <c r="H190" s="111"/>
      <c r="I190" s="12"/>
      <c r="J190" s="49"/>
      <c r="K190" s="62"/>
      <c r="L190" s="11"/>
    </row>
    <row r="191" spans="2:12">
      <c r="B191" s="297"/>
      <c r="C191" s="297"/>
      <c r="D191" s="300"/>
      <c r="E191" s="300"/>
      <c r="F191" s="300"/>
      <c r="G191" s="301"/>
      <c r="H191" s="111"/>
      <c r="I191" s="12"/>
      <c r="J191" s="49"/>
      <c r="K191" s="62"/>
      <c r="L191" s="11"/>
    </row>
    <row r="192" spans="2:12">
      <c r="B192" s="297"/>
      <c r="C192" s="297"/>
      <c r="D192" s="300"/>
      <c r="E192" s="300"/>
      <c r="F192" s="300"/>
      <c r="G192" s="301"/>
      <c r="H192" s="303"/>
      <c r="I192" s="12"/>
      <c r="J192" s="12"/>
      <c r="K192" s="49"/>
      <c r="L192" s="11"/>
    </row>
    <row r="193" spans="2:12">
      <c r="B193" s="297"/>
      <c r="C193" s="102"/>
      <c r="D193" s="27"/>
      <c r="E193" s="27"/>
      <c r="F193" s="27"/>
      <c r="G193" s="60"/>
      <c r="H193" s="19"/>
      <c r="I193" s="12"/>
      <c r="J193" s="49"/>
      <c r="K193" s="62"/>
      <c r="L193" s="11"/>
    </row>
    <row r="194" spans="2:12">
      <c r="B194" s="25"/>
    </row>
    <row r="195" spans="2:12" ht="15.75">
      <c r="C195" s="117"/>
      <c r="D195" s="115"/>
      <c r="E195" s="115"/>
      <c r="F195" s="115"/>
      <c r="G195" s="115"/>
      <c r="H195" s="107"/>
      <c r="I195" s="109"/>
      <c r="J195" s="109"/>
      <c r="K195" s="110"/>
    </row>
    <row r="196" spans="2:12" ht="15.75">
      <c r="B196" s="103"/>
      <c r="C196" s="297"/>
      <c r="D196" s="300"/>
      <c r="E196" s="300"/>
      <c r="F196" s="300"/>
      <c r="G196" s="301"/>
      <c r="H196" s="15"/>
      <c r="I196" s="12"/>
      <c r="J196" s="12"/>
      <c r="K196" s="49"/>
    </row>
    <row r="197" spans="2:12">
      <c r="B197" s="297"/>
      <c r="C197" s="297"/>
      <c r="D197" s="46"/>
      <c r="E197" s="46"/>
      <c r="F197" s="46"/>
      <c r="G197" s="301"/>
      <c r="H197" s="111"/>
      <c r="I197" s="12"/>
      <c r="J197" s="49"/>
      <c r="K197" s="62"/>
    </row>
    <row r="198" spans="2:12">
      <c r="B198" s="297"/>
      <c r="C198" s="297"/>
      <c r="D198" s="46"/>
      <c r="E198" s="46"/>
      <c r="F198" s="46"/>
      <c r="G198" s="301"/>
      <c r="H198" s="111"/>
      <c r="I198" s="12"/>
      <c r="J198" s="49"/>
      <c r="K198" s="62"/>
    </row>
    <row r="199" spans="2:12">
      <c r="B199" s="297"/>
      <c r="C199" s="297"/>
      <c r="D199" s="46"/>
      <c r="E199" s="46"/>
      <c r="F199" s="46"/>
      <c r="G199" s="301"/>
      <c r="H199" s="111"/>
      <c r="I199" s="12"/>
      <c r="J199" s="49"/>
      <c r="K199" s="62"/>
    </row>
    <row r="200" spans="2:12">
      <c r="B200" s="297"/>
      <c r="C200" s="297"/>
      <c r="D200" s="39"/>
      <c r="E200" s="39"/>
      <c r="F200" s="39"/>
      <c r="G200" s="301"/>
      <c r="H200" s="111"/>
      <c r="I200" s="12"/>
      <c r="J200" s="49"/>
      <c r="K200" s="62"/>
    </row>
    <row r="201" spans="2:12">
      <c r="B201" s="297"/>
      <c r="C201" s="297"/>
      <c r="D201" s="39"/>
      <c r="E201" s="39"/>
      <c r="F201" s="39"/>
      <c r="G201" s="301"/>
      <c r="H201" s="111"/>
      <c r="I201" s="12"/>
      <c r="J201" s="49"/>
      <c r="K201" s="62"/>
    </row>
    <row r="202" spans="2:12">
      <c r="B202" s="297"/>
      <c r="C202" s="297"/>
      <c r="D202" s="39"/>
      <c r="E202" s="39"/>
      <c r="F202" s="39"/>
      <c r="G202" s="301"/>
      <c r="H202" s="111"/>
      <c r="I202" s="12"/>
      <c r="J202" s="49"/>
      <c r="K202" s="62"/>
    </row>
    <row r="203" spans="2:12">
      <c r="B203" s="297"/>
      <c r="C203" s="297"/>
      <c r="D203" s="39"/>
      <c r="E203" s="39"/>
      <c r="F203" s="39"/>
      <c r="G203" s="301"/>
      <c r="H203" s="111"/>
      <c r="I203" s="12"/>
      <c r="J203" s="49"/>
      <c r="K203" s="62"/>
    </row>
    <row r="204" spans="2:12">
      <c r="B204" s="297"/>
      <c r="C204" s="297"/>
      <c r="D204" s="39"/>
      <c r="E204" s="39"/>
      <c r="F204" s="39"/>
      <c r="G204" s="301"/>
      <c r="H204" s="111"/>
      <c r="I204" s="12"/>
      <c r="J204" s="49"/>
      <c r="K204" s="62"/>
    </row>
    <row r="205" spans="2:12">
      <c r="B205" s="297"/>
      <c r="C205" s="297"/>
      <c r="D205" s="39"/>
      <c r="E205" s="39"/>
      <c r="F205" s="39"/>
      <c r="G205" s="301"/>
      <c r="H205" s="111"/>
      <c r="I205" s="12"/>
      <c r="J205" s="49"/>
      <c r="K205" s="62"/>
    </row>
    <row r="206" spans="2:12">
      <c r="B206" s="297"/>
      <c r="C206" s="297"/>
      <c r="D206" s="39"/>
      <c r="E206" s="39"/>
      <c r="F206" s="39"/>
      <c r="G206" s="301"/>
      <c r="H206" s="111"/>
      <c r="I206" s="12"/>
      <c r="J206" s="49"/>
      <c r="K206" s="62"/>
    </row>
    <row r="207" spans="2:12">
      <c r="B207" s="297"/>
      <c r="C207" s="297"/>
      <c r="D207" s="39"/>
      <c r="E207" s="39"/>
      <c r="F207" s="39"/>
      <c r="G207" s="301"/>
      <c r="H207" s="111"/>
      <c r="I207" s="12"/>
      <c r="J207" s="49"/>
      <c r="K207" s="62"/>
    </row>
    <row r="208" spans="2:12">
      <c r="B208" s="297"/>
      <c r="C208" s="297"/>
      <c r="D208" s="39"/>
      <c r="E208" s="39"/>
      <c r="F208" s="39"/>
      <c r="G208" s="301"/>
      <c r="H208" s="111"/>
      <c r="I208" s="12"/>
      <c r="J208" s="49"/>
      <c r="K208" s="62"/>
    </row>
    <row r="209" spans="2:11">
      <c r="B209" s="297"/>
      <c r="C209" s="297"/>
      <c r="D209" s="39"/>
      <c r="E209" s="39"/>
      <c r="F209" s="39"/>
      <c r="G209" s="301"/>
      <c r="H209" s="111"/>
      <c r="I209" s="12"/>
      <c r="J209" s="49"/>
      <c r="K209" s="62"/>
    </row>
    <row r="210" spans="2:11">
      <c r="B210" s="297"/>
      <c r="C210" s="297"/>
      <c r="D210" s="39"/>
      <c r="E210" s="39"/>
      <c r="F210" s="39"/>
      <c r="G210" s="301"/>
      <c r="H210" s="111"/>
      <c r="I210" s="12"/>
      <c r="J210" s="49"/>
      <c r="K210" s="62"/>
    </row>
    <row r="211" spans="2:11">
      <c r="B211" s="297"/>
      <c r="C211" s="297"/>
      <c r="D211" s="39"/>
      <c r="E211" s="39"/>
      <c r="F211" s="39"/>
      <c r="G211" s="301"/>
      <c r="H211" s="111"/>
      <c r="I211" s="12"/>
      <c r="J211" s="49"/>
      <c r="K211" s="62"/>
    </row>
    <row r="212" spans="2:11">
      <c r="B212" s="297"/>
      <c r="C212" s="297"/>
      <c r="D212" s="300"/>
      <c r="E212" s="300"/>
      <c r="F212" s="300"/>
      <c r="G212" s="301"/>
      <c r="H212" s="111"/>
      <c r="I212" s="12"/>
      <c r="J212" s="49"/>
      <c r="K212" s="62"/>
    </row>
    <row r="213" spans="2:11">
      <c r="B213" s="297"/>
      <c r="C213" s="297"/>
      <c r="D213" s="300"/>
      <c r="E213" s="300"/>
      <c r="F213" s="300"/>
      <c r="G213" s="301"/>
      <c r="H213" s="303"/>
      <c r="I213" s="12"/>
      <c r="J213" s="12"/>
      <c r="K213" s="49"/>
    </row>
    <row r="214" spans="2:11">
      <c r="B214" s="297"/>
      <c r="C214" s="102"/>
      <c r="D214" s="27"/>
      <c r="E214" s="27"/>
      <c r="F214" s="27"/>
      <c r="G214" s="60"/>
      <c r="H214" s="19"/>
      <c r="I214" s="12"/>
      <c r="J214" s="49"/>
      <c r="K214" s="62"/>
    </row>
    <row r="215" spans="2:11">
      <c r="B215" s="25"/>
    </row>
    <row r="216" spans="2:11" ht="15.75">
      <c r="C216" s="117"/>
      <c r="D216" s="115"/>
      <c r="E216" s="115"/>
      <c r="F216" s="115"/>
      <c r="G216" s="115"/>
      <c r="H216" s="107"/>
      <c r="I216" s="109"/>
      <c r="J216" s="109"/>
      <c r="K216" s="110"/>
    </row>
    <row r="217" spans="2:11" ht="15.75">
      <c r="B217" s="103"/>
      <c r="C217" s="297"/>
      <c r="D217" s="300"/>
      <c r="E217" s="300"/>
      <c r="F217" s="300"/>
      <c r="G217" s="301"/>
      <c r="H217" s="15"/>
      <c r="I217" s="12"/>
      <c r="J217" s="12"/>
      <c r="K217" s="49"/>
    </row>
    <row r="218" spans="2:11">
      <c r="B218" s="297"/>
      <c r="C218" s="297"/>
      <c r="D218" s="39"/>
      <c r="E218" s="39"/>
      <c r="F218" s="39"/>
      <c r="G218" s="301"/>
      <c r="H218" s="111"/>
      <c r="I218" s="12"/>
      <c r="J218" s="49"/>
      <c r="K218" s="62"/>
    </row>
    <row r="219" spans="2:11">
      <c r="B219" s="297"/>
      <c r="C219" s="297"/>
      <c r="D219" s="39"/>
      <c r="E219" s="39"/>
      <c r="F219" s="39"/>
      <c r="G219" s="301"/>
      <c r="H219" s="111"/>
      <c r="I219" s="12"/>
      <c r="J219" s="49"/>
      <c r="K219" s="62"/>
    </row>
    <row r="220" spans="2:11">
      <c r="B220" s="297"/>
      <c r="C220" s="297"/>
      <c r="D220" s="39"/>
      <c r="E220" s="39"/>
      <c r="F220" s="39"/>
      <c r="G220" s="301"/>
      <c r="H220" s="111"/>
      <c r="I220" s="12"/>
      <c r="J220" s="49"/>
      <c r="K220" s="62"/>
    </row>
    <row r="221" spans="2:11">
      <c r="B221" s="297"/>
      <c r="C221" s="297"/>
      <c r="D221" s="39"/>
      <c r="E221" s="39"/>
      <c r="F221" s="39"/>
      <c r="G221" s="301"/>
      <c r="H221" s="111"/>
      <c r="I221" s="12"/>
      <c r="J221" s="49"/>
      <c r="K221" s="62"/>
    </row>
    <row r="222" spans="2:11">
      <c r="B222" s="297"/>
      <c r="C222" s="297"/>
      <c r="D222" s="39"/>
      <c r="E222" s="39"/>
      <c r="F222" s="39"/>
      <c r="G222" s="301"/>
      <c r="H222" s="111"/>
      <c r="I222" s="12"/>
      <c r="J222" s="49"/>
      <c r="K222" s="62"/>
    </row>
    <row r="223" spans="2:11">
      <c r="B223" s="297"/>
      <c r="C223" s="297"/>
      <c r="D223" s="300"/>
      <c r="E223" s="300"/>
      <c r="F223" s="300"/>
      <c r="G223" s="301"/>
      <c r="H223" s="111"/>
      <c r="I223" s="12"/>
      <c r="J223" s="49"/>
      <c r="K223" s="62"/>
    </row>
    <row r="224" spans="2:11">
      <c r="B224" s="297"/>
      <c r="C224" s="297"/>
      <c r="D224" s="39"/>
      <c r="E224" s="39"/>
      <c r="F224" s="39"/>
      <c r="G224" s="301"/>
      <c r="H224" s="111"/>
      <c r="I224" s="12"/>
      <c r="J224" s="49"/>
      <c r="K224" s="62"/>
    </row>
    <row r="225" spans="2:11">
      <c r="B225" s="297"/>
      <c r="C225" s="297"/>
      <c r="D225" s="39"/>
      <c r="E225" s="39"/>
      <c r="F225" s="39"/>
      <c r="G225" s="301"/>
      <c r="H225" s="111"/>
      <c r="I225" s="12"/>
      <c r="J225" s="49"/>
      <c r="K225" s="62"/>
    </row>
    <row r="226" spans="2:11">
      <c r="B226" s="297"/>
      <c r="C226" s="297"/>
      <c r="D226" s="39"/>
      <c r="E226" s="39"/>
      <c r="F226" s="39"/>
      <c r="G226" s="301"/>
      <c r="H226" s="111"/>
      <c r="I226" s="12"/>
      <c r="J226" s="49"/>
      <c r="K226" s="62"/>
    </row>
    <row r="227" spans="2:11">
      <c r="B227" s="297"/>
      <c r="C227" s="297"/>
      <c r="D227" s="39"/>
      <c r="E227" s="39"/>
      <c r="F227" s="39"/>
      <c r="G227" s="301"/>
      <c r="H227" s="111"/>
      <c r="I227" s="12"/>
      <c r="J227" s="49"/>
      <c r="K227" s="62"/>
    </row>
    <row r="228" spans="2:11">
      <c r="B228" s="297"/>
      <c r="C228" s="297"/>
      <c r="D228" s="39"/>
      <c r="E228" s="39"/>
      <c r="F228" s="39"/>
      <c r="G228" s="301"/>
      <c r="H228" s="111"/>
      <c r="I228" s="12"/>
      <c r="J228" s="49"/>
      <c r="K228" s="62"/>
    </row>
    <row r="229" spans="2:11">
      <c r="B229" s="297"/>
      <c r="C229" s="297"/>
      <c r="D229" s="300"/>
      <c r="E229" s="300"/>
      <c r="F229" s="300"/>
      <c r="G229" s="301"/>
      <c r="H229" s="303"/>
      <c r="I229" s="12"/>
      <c r="J229" s="12"/>
      <c r="K229" s="49"/>
    </row>
    <row r="230" spans="2:11">
      <c r="B230" s="297"/>
      <c r="C230" s="102"/>
      <c r="D230" s="27"/>
      <c r="E230" s="27"/>
      <c r="F230" s="27"/>
      <c r="G230" s="60"/>
      <c r="H230" s="19"/>
      <c r="I230" s="12"/>
      <c r="J230" s="49"/>
      <c r="K230" s="62"/>
    </row>
    <row r="231" spans="2:11">
      <c r="B231" s="25"/>
    </row>
    <row r="232" spans="2:11" ht="15.75">
      <c r="C232" s="117"/>
      <c r="D232" s="115"/>
      <c r="E232" s="115"/>
      <c r="F232" s="115"/>
      <c r="G232" s="115"/>
      <c r="H232" s="107"/>
      <c r="I232" s="109"/>
      <c r="J232" s="109"/>
      <c r="K232" s="110"/>
    </row>
    <row r="233" spans="2:11" ht="15.75">
      <c r="B233" s="103"/>
      <c r="C233" s="297"/>
      <c r="D233" s="300"/>
      <c r="E233" s="300"/>
      <c r="F233" s="300"/>
      <c r="G233" s="301"/>
      <c r="H233" s="15"/>
      <c r="I233" s="12"/>
      <c r="J233" s="12"/>
      <c r="K233" s="49"/>
    </row>
    <row r="234" spans="2:11">
      <c r="B234" s="297"/>
      <c r="C234" s="297"/>
      <c r="D234" s="39"/>
      <c r="E234" s="39"/>
      <c r="F234" s="39"/>
      <c r="G234" s="301"/>
      <c r="H234" s="111"/>
      <c r="I234" s="12"/>
      <c r="J234" s="49"/>
      <c r="K234" s="62"/>
    </row>
    <row r="235" spans="2:11">
      <c r="B235" s="297"/>
      <c r="C235" s="297"/>
      <c r="D235" s="39"/>
      <c r="E235" s="39"/>
      <c r="F235" s="39"/>
      <c r="G235" s="301"/>
      <c r="H235" s="111"/>
      <c r="I235" s="12"/>
      <c r="J235" s="49"/>
      <c r="K235" s="62"/>
    </row>
    <row r="236" spans="2:11">
      <c r="B236" s="297"/>
      <c r="C236" s="297"/>
      <c r="D236" s="39"/>
      <c r="E236" s="39"/>
      <c r="F236" s="39"/>
      <c r="G236" s="301"/>
      <c r="H236" s="111"/>
      <c r="I236" s="12"/>
      <c r="J236" s="49"/>
      <c r="K236" s="62"/>
    </row>
    <row r="237" spans="2:11">
      <c r="B237" s="297"/>
      <c r="C237" s="297"/>
      <c r="D237" s="39"/>
      <c r="E237" s="39"/>
      <c r="F237" s="39"/>
      <c r="G237" s="301"/>
      <c r="H237" s="111"/>
      <c r="I237" s="12"/>
      <c r="J237" s="49"/>
      <c r="K237" s="62"/>
    </row>
    <row r="238" spans="2:11">
      <c r="B238" s="297"/>
      <c r="C238" s="297"/>
      <c r="D238" s="39"/>
      <c r="E238" s="39"/>
      <c r="F238" s="39"/>
      <c r="G238" s="301"/>
      <c r="H238" s="111"/>
      <c r="I238" s="12"/>
      <c r="J238" s="49"/>
      <c r="K238" s="62"/>
    </row>
    <row r="239" spans="2:11">
      <c r="B239" s="297"/>
      <c r="C239" s="297"/>
      <c r="D239" s="39"/>
      <c r="E239" s="39"/>
      <c r="F239" s="39"/>
      <c r="G239" s="301"/>
      <c r="H239" s="111"/>
      <c r="I239" s="12"/>
      <c r="J239" s="49"/>
      <c r="K239" s="62"/>
    </row>
    <row r="240" spans="2:11">
      <c r="B240" s="297"/>
      <c r="C240" s="297"/>
      <c r="D240" s="39"/>
      <c r="E240" s="39"/>
      <c r="F240" s="39"/>
      <c r="G240" s="301"/>
      <c r="H240" s="111"/>
      <c r="I240" s="12"/>
      <c r="J240" s="49"/>
      <c r="K240" s="62"/>
    </row>
    <row r="241" spans="2:11">
      <c r="B241" s="297"/>
      <c r="C241" s="297"/>
      <c r="D241" s="39"/>
      <c r="E241" s="39"/>
      <c r="F241" s="39"/>
      <c r="G241" s="301"/>
      <c r="H241" s="111"/>
      <c r="I241" s="12"/>
      <c r="J241" s="49"/>
      <c r="K241" s="62"/>
    </row>
    <row r="242" spans="2:11">
      <c r="B242" s="297"/>
      <c r="C242" s="297"/>
      <c r="D242" s="39"/>
      <c r="E242" s="39"/>
      <c r="F242" s="39"/>
      <c r="G242" s="301"/>
      <c r="H242" s="111"/>
      <c r="I242" s="12"/>
      <c r="J242" s="49"/>
      <c r="K242" s="62"/>
    </row>
    <row r="243" spans="2:11">
      <c r="B243" s="297"/>
      <c r="C243" s="297"/>
      <c r="D243" s="39"/>
      <c r="E243" s="39"/>
      <c r="F243" s="39"/>
      <c r="G243" s="301"/>
      <c r="H243" s="111"/>
      <c r="I243" s="12"/>
      <c r="J243" s="49"/>
      <c r="K243" s="62"/>
    </row>
    <row r="244" spans="2:11">
      <c r="B244" s="297"/>
      <c r="C244" s="297"/>
      <c r="D244" s="39"/>
      <c r="E244" s="39"/>
      <c r="F244" s="39"/>
      <c r="G244" s="301"/>
      <c r="H244" s="111"/>
      <c r="I244" s="12"/>
      <c r="J244" s="49"/>
      <c r="K244" s="62"/>
    </row>
    <row r="245" spans="2:11">
      <c r="B245" s="297"/>
      <c r="C245" s="297"/>
      <c r="D245" s="39"/>
      <c r="E245" s="39"/>
      <c r="F245" s="39"/>
      <c r="G245" s="301"/>
      <c r="H245" s="111"/>
      <c r="I245" s="12"/>
      <c r="J245" s="49"/>
      <c r="K245" s="62"/>
    </row>
    <row r="246" spans="2:11">
      <c r="B246" s="297"/>
      <c r="C246" s="297"/>
      <c r="D246" s="39"/>
      <c r="E246" s="39"/>
      <c r="F246" s="39"/>
      <c r="G246" s="301"/>
      <c r="H246" s="111"/>
      <c r="I246" s="12"/>
      <c r="J246" s="49"/>
      <c r="K246" s="62"/>
    </row>
    <row r="247" spans="2:11">
      <c r="B247" s="297"/>
      <c r="C247" s="297"/>
      <c r="D247" s="39"/>
      <c r="E247" s="39"/>
      <c r="F247" s="39"/>
      <c r="G247" s="301"/>
      <c r="H247" s="111"/>
      <c r="I247" s="12"/>
      <c r="J247" s="49"/>
      <c r="K247" s="62"/>
    </row>
    <row r="248" spans="2:11">
      <c r="B248" s="297"/>
      <c r="C248" s="297"/>
      <c r="D248" s="39"/>
      <c r="E248" s="39"/>
      <c r="F248" s="39"/>
      <c r="G248" s="301"/>
      <c r="H248" s="111"/>
      <c r="I248" s="12"/>
      <c r="J248" s="49"/>
      <c r="K248" s="62"/>
    </row>
    <row r="249" spans="2:11">
      <c r="B249" s="297"/>
      <c r="C249" s="297"/>
      <c r="D249" s="39"/>
      <c r="E249" s="39"/>
      <c r="F249" s="39"/>
      <c r="G249" s="301"/>
      <c r="H249" s="111"/>
      <c r="I249" s="12"/>
      <c r="J249" s="49"/>
      <c r="K249" s="62"/>
    </row>
    <row r="250" spans="2:11">
      <c r="B250" s="297"/>
      <c r="C250" s="297"/>
      <c r="D250" s="39"/>
      <c r="E250" s="39"/>
      <c r="F250" s="39"/>
      <c r="G250" s="301"/>
      <c r="H250" s="111"/>
      <c r="I250" s="12"/>
      <c r="J250" s="49"/>
      <c r="K250" s="62"/>
    </row>
    <row r="251" spans="2:11">
      <c r="B251" s="297"/>
      <c r="C251" s="297"/>
      <c r="D251" s="39"/>
      <c r="E251" s="39"/>
      <c r="F251" s="39"/>
      <c r="G251" s="301"/>
      <c r="H251" s="111"/>
      <c r="I251" s="12"/>
      <c r="J251" s="49"/>
      <c r="K251" s="62"/>
    </row>
    <row r="252" spans="2:11">
      <c r="B252" s="297"/>
      <c r="C252" s="297"/>
      <c r="D252" s="39"/>
      <c r="E252" s="39"/>
      <c r="F252" s="39"/>
      <c r="G252" s="301"/>
      <c r="H252" s="111"/>
      <c r="I252" s="12"/>
      <c r="J252" s="49"/>
      <c r="K252" s="62"/>
    </row>
    <row r="253" spans="2:11">
      <c r="B253" s="297"/>
      <c r="C253" s="297"/>
      <c r="D253" s="39"/>
      <c r="E253" s="39"/>
      <c r="F253" s="39"/>
      <c r="G253" s="301"/>
      <c r="H253" s="111"/>
      <c r="I253" s="12"/>
      <c r="J253" s="49"/>
      <c r="K253" s="62"/>
    </row>
    <row r="254" spans="2:11">
      <c r="B254" s="297"/>
      <c r="C254" s="297"/>
      <c r="D254" s="39"/>
      <c r="E254" s="39"/>
      <c r="F254" s="39"/>
      <c r="G254" s="301"/>
      <c r="H254" s="111"/>
      <c r="I254" s="12"/>
      <c r="J254" s="49"/>
      <c r="K254" s="62"/>
    </row>
    <row r="255" spans="2:11">
      <c r="B255" s="297"/>
      <c r="C255" s="297"/>
      <c r="D255" s="39"/>
      <c r="E255" s="39"/>
      <c r="F255" s="39"/>
      <c r="G255" s="301"/>
      <c r="H255" s="111"/>
      <c r="I255" s="12"/>
      <c r="J255" s="49"/>
      <c r="K255" s="62"/>
    </row>
    <row r="256" spans="2:11">
      <c r="B256" s="297"/>
      <c r="C256" s="297"/>
      <c r="D256" s="39"/>
      <c r="E256" s="39"/>
      <c r="F256" s="39"/>
      <c r="G256" s="301"/>
      <c r="H256" s="111"/>
      <c r="I256" s="12"/>
      <c r="J256" s="49"/>
      <c r="K256" s="62"/>
    </row>
    <row r="257" spans="2:11">
      <c r="B257" s="297"/>
      <c r="C257" s="297"/>
      <c r="D257" s="39"/>
      <c r="E257" s="39"/>
      <c r="F257" s="39"/>
      <c r="G257" s="301"/>
      <c r="H257" s="111"/>
      <c r="I257" s="12"/>
      <c r="J257" s="49"/>
      <c r="K257" s="62"/>
    </row>
    <row r="258" spans="2:11">
      <c r="B258" s="297"/>
      <c r="C258" s="297"/>
      <c r="D258" s="39"/>
      <c r="E258" s="39"/>
      <c r="F258" s="39"/>
      <c r="G258" s="301"/>
      <c r="H258" s="111"/>
      <c r="I258" s="12"/>
      <c r="J258" s="49"/>
      <c r="K258" s="62"/>
    </row>
    <row r="259" spans="2:11">
      <c r="B259" s="297"/>
      <c r="C259" s="297"/>
      <c r="D259" s="39"/>
      <c r="E259" s="39"/>
      <c r="F259" s="39"/>
      <c r="G259" s="301"/>
      <c r="H259" s="111"/>
      <c r="I259" s="12"/>
      <c r="J259" s="49"/>
      <c r="K259" s="62"/>
    </row>
    <row r="260" spans="2:11">
      <c r="B260" s="297"/>
      <c r="C260" s="297"/>
      <c r="D260" s="39"/>
      <c r="E260" s="39"/>
      <c r="F260" s="39"/>
      <c r="G260" s="301"/>
      <c r="H260" s="111"/>
      <c r="I260" s="12"/>
      <c r="J260" s="49"/>
      <c r="K260" s="62"/>
    </row>
    <row r="261" spans="2:11">
      <c r="B261" s="297"/>
      <c r="C261" s="297"/>
      <c r="D261" s="39"/>
      <c r="E261" s="39"/>
      <c r="F261" s="39"/>
      <c r="G261" s="301"/>
      <c r="H261" s="111"/>
      <c r="I261" s="12"/>
      <c r="J261" s="49"/>
      <c r="K261" s="62"/>
    </row>
    <row r="262" spans="2:11">
      <c r="B262" s="297"/>
      <c r="C262" s="297"/>
      <c r="D262" s="39"/>
      <c r="E262" s="39"/>
      <c r="F262" s="39"/>
      <c r="G262" s="301"/>
      <c r="H262" s="111"/>
      <c r="I262" s="12"/>
      <c r="J262" s="49"/>
      <c r="K262" s="62"/>
    </row>
    <row r="263" spans="2:11">
      <c r="B263" s="297"/>
      <c r="C263" s="297"/>
      <c r="D263" s="39"/>
      <c r="E263" s="39"/>
      <c r="F263" s="39"/>
      <c r="G263" s="301"/>
      <c r="H263" s="111"/>
      <c r="I263" s="12"/>
      <c r="J263" s="49"/>
      <c r="K263" s="62"/>
    </row>
    <row r="264" spans="2:11">
      <c r="B264" s="297"/>
      <c r="C264" s="297"/>
      <c r="D264" s="39"/>
      <c r="E264" s="39"/>
      <c r="F264" s="39"/>
      <c r="G264" s="301"/>
      <c r="H264" s="111"/>
      <c r="I264" s="12"/>
      <c r="J264" s="49"/>
      <c r="K264" s="62"/>
    </row>
    <row r="265" spans="2:11">
      <c r="B265" s="297"/>
      <c r="C265" s="297"/>
      <c r="D265" s="39"/>
      <c r="E265" s="39"/>
      <c r="F265" s="39"/>
      <c r="G265" s="301"/>
      <c r="H265" s="111"/>
      <c r="I265" s="12"/>
      <c r="J265" s="49"/>
      <c r="K265" s="62"/>
    </row>
    <row r="266" spans="2:11">
      <c r="B266" s="297"/>
      <c r="C266" s="297"/>
      <c r="D266" s="39"/>
      <c r="E266" s="39"/>
      <c r="F266" s="39"/>
      <c r="G266" s="301"/>
      <c r="H266" s="111"/>
      <c r="I266" s="12"/>
      <c r="J266" s="49"/>
      <c r="K266" s="62"/>
    </row>
    <row r="267" spans="2:11">
      <c r="B267" s="297"/>
      <c r="C267" s="297"/>
      <c r="D267" s="39"/>
      <c r="E267" s="39"/>
      <c r="F267" s="39"/>
      <c r="G267" s="301"/>
      <c r="H267" s="111"/>
      <c r="I267" s="12"/>
      <c r="J267" s="49"/>
      <c r="K267" s="62"/>
    </row>
    <row r="268" spans="2:11">
      <c r="B268" s="297"/>
      <c r="C268" s="297"/>
      <c r="D268" s="39"/>
      <c r="E268" s="39"/>
      <c r="F268" s="39"/>
      <c r="G268" s="301"/>
      <c r="H268" s="111"/>
      <c r="I268" s="12"/>
      <c r="J268" s="49"/>
      <c r="K268" s="62"/>
    </row>
    <row r="269" spans="2:11">
      <c r="B269" s="297"/>
      <c r="C269" s="297"/>
      <c r="D269" s="39"/>
      <c r="E269" s="39"/>
      <c r="F269" s="39"/>
      <c r="G269" s="301"/>
      <c r="H269" s="111"/>
      <c r="I269" s="12"/>
      <c r="J269" s="49"/>
      <c r="K269" s="62"/>
    </row>
    <row r="270" spans="2:11">
      <c r="B270" s="297"/>
      <c r="C270" s="297"/>
      <c r="D270" s="39"/>
      <c r="E270" s="39"/>
      <c r="F270" s="39"/>
      <c r="G270" s="301"/>
      <c r="H270" s="111"/>
      <c r="I270" s="12"/>
      <c r="J270" s="49"/>
      <c r="K270" s="62"/>
    </row>
    <row r="271" spans="2:11">
      <c r="B271" s="297"/>
      <c r="C271" s="297"/>
      <c r="D271" s="39"/>
      <c r="E271" s="39"/>
      <c r="F271" s="39"/>
      <c r="G271" s="301"/>
      <c r="H271" s="111"/>
      <c r="I271" s="12"/>
      <c r="J271" s="49"/>
      <c r="K271" s="62"/>
    </row>
    <row r="272" spans="2:11">
      <c r="B272" s="297"/>
      <c r="C272" s="297"/>
      <c r="D272" s="39"/>
      <c r="E272" s="39"/>
      <c r="F272" s="39"/>
      <c r="G272" s="301"/>
      <c r="H272" s="111"/>
      <c r="I272" s="12"/>
      <c r="J272" s="49"/>
      <c r="K272" s="62"/>
    </row>
    <row r="273" spans="2:11">
      <c r="B273" s="297"/>
      <c r="C273" s="297"/>
      <c r="D273" s="39"/>
      <c r="E273" s="39"/>
      <c r="F273" s="39"/>
      <c r="G273" s="301"/>
      <c r="H273" s="111"/>
      <c r="I273" s="12"/>
      <c r="J273" s="49"/>
      <c r="K273" s="62"/>
    </row>
    <row r="274" spans="2:11">
      <c r="B274" s="297"/>
      <c r="C274" s="297"/>
      <c r="D274" s="39"/>
      <c r="E274" s="39"/>
      <c r="F274" s="39"/>
      <c r="G274" s="301"/>
      <c r="H274" s="111"/>
      <c r="I274" s="12"/>
      <c r="J274" s="49"/>
      <c r="K274" s="62"/>
    </row>
    <row r="275" spans="2:11">
      <c r="B275" s="297"/>
      <c r="C275" s="297"/>
      <c r="D275" s="39"/>
      <c r="E275" s="39"/>
      <c r="F275" s="39"/>
      <c r="G275" s="301"/>
      <c r="H275" s="111"/>
      <c r="I275" s="12"/>
      <c r="J275" s="49"/>
      <c r="K275" s="62"/>
    </row>
    <row r="276" spans="2:11">
      <c r="B276" s="297"/>
      <c r="C276" s="297"/>
      <c r="D276" s="39"/>
      <c r="E276" s="39"/>
      <c r="F276" s="39"/>
      <c r="G276" s="301"/>
      <c r="H276" s="111"/>
      <c r="I276" s="12"/>
      <c r="J276" s="49"/>
      <c r="K276" s="62"/>
    </row>
    <row r="277" spans="2:11">
      <c r="B277" s="297"/>
      <c r="C277" s="297"/>
      <c r="D277" s="39"/>
      <c r="E277" s="39"/>
      <c r="F277" s="39"/>
      <c r="G277" s="301"/>
      <c r="H277" s="111"/>
      <c r="I277" s="12"/>
      <c r="J277" s="49"/>
      <c r="K277" s="62"/>
    </row>
    <row r="278" spans="2:11">
      <c r="B278" s="297"/>
      <c r="C278" s="297"/>
      <c r="D278" s="39"/>
      <c r="E278" s="39"/>
      <c r="F278" s="39"/>
      <c r="G278" s="301"/>
      <c r="H278" s="111"/>
      <c r="I278" s="12"/>
      <c r="J278" s="49"/>
      <c r="K278" s="62"/>
    </row>
    <row r="279" spans="2:11">
      <c r="B279" s="297"/>
      <c r="C279" s="297"/>
      <c r="D279" s="39"/>
      <c r="E279" s="39"/>
      <c r="F279" s="39"/>
      <c r="G279" s="301"/>
      <c r="H279" s="111"/>
      <c r="I279" s="12"/>
      <c r="J279" s="49"/>
      <c r="K279" s="62"/>
    </row>
    <row r="280" spans="2:11">
      <c r="B280" s="297"/>
      <c r="C280" s="297"/>
      <c r="D280" s="39"/>
      <c r="E280" s="39"/>
      <c r="F280" s="39"/>
      <c r="G280" s="301"/>
      <c r="H280" s="111"/>
      <c r="I280" s="12"/>
      <c r="J280" s="49"/>
      <c r="K280" s="62"/>
    </row>
    <row r="281" spans="2:11">
      <c r="B281" s="297"/>
      <c r="C281" s="297"/>
      <c r="D281" s="39"/>
      <c r="E281" s="39"/>
      <c r="F281" s="39"/>
      <c r="G281" s="301"/>
      <c r="H281" s="111"/>
      <c r="I281" s="12"/>
      <c r="J281" s="49"/>
      <c r="K281" s="62"/>
    </row>
    <row r="282" spans="2:11">
      <c r="B282" s="297"/>
      <c r="C282" s="297"/>
      <c r="D282" s="39"/>
      <c r="E282" s="39"/>
      <c r="F282" s="39"/>
      <c r="G282" s="301"/>
      <c r="H282" s="111"/>
      <c r="I282" s="12"/>
      <c r="J282" s="49"/>
      <c r="K282" s="62"/>
    </row>
    <row r="283" spans="2:11">
      <c r="B283" s="297"/>
      <c r="C283" s="297"/>
      <c r="D283" s="39"/>
      <c r="E283" s="39"/>
      <c r="F283" s="39"/>
      <c r="G283" s="301"/>
      <c r="H283" s="111"/>
      <c r="I283" s="12"/>
      <c r="J283" s="49"/>
      <c r="K283" s="62"/>
    </row>
    <row r="284" spans="2:11">
      <c r="B284" s="297"/>
      <c r="C284" s="297"/>
      <c r="D284" s="39"/>
      <c r="E284" s="39"/>
      <c r="F284" s="39"/>
      <c r="G284" s="301"/>
      <c r="H284" s="111"/>
      <c r="I284" s="12"/>
      <c r="J284" s="49"/>
      <c r="K284" s="62"/>
    </row>
    <row r="285" spans="2:11">
      <c r="B285" s="297"/>
      <c r="C285" s="297"/>
      <c r="D285" s="39"/>
      <c r="E285" s="39"/>
      <c r="F285" s="39"/>
      <c r="G285" s="301"/>
      <c r="H285" s="111"/>
      <c r="I285" s="12"/>
      <c r="J285" s="49"/>
      <c r="K285" s="62"/>
    </row>
    <row r="286" spans="2:11">
      <c r="B286" s="297"/>
      <c r="C286" s="297"/>
      <c r="D286" s="39"/>
      <c r="E286" s="39"/>
      <c r="F286" s="39"/>
      <c r="G286" s="301"/>
      <c r="H286" s="111"/>
      <c r="I286" s="12"/>
      <c r="J286" s="49"/>
      <c r="K286" s="62"/>
    </row>
    <row r="287" spans="2:11">
      <c r="B287" s="297"/>
      <c r="C287" s="297"/>
      <c r="D287" s="39"/>
      <c r="E287" s="39"/>
      <c r="F287" s="39"/>
      <c r="G287" s="301"/>
      <c r="H287" s="111"/>
      <c r="I287" s="12"/>
      <c r="J287" s="49"/>
      <c r="K287" s="62"/>
    </row>
    <row r="288" spans="2:11">
      <c r="B288" s="297"/>
      <c r="C288" s="297"/>
      <c r="D288" s="39"/>
      <c r="E288" s="39"/>
      <c r="F288" s="39"/>
      <c r="G288" s="301"/>
      <c r="H288" s="111"/>
      <c r="I288" s="12"/>
      <c r="J288" s="49"/>
      <c r="K288" s="62"/>
    </row>
    <row r="289" spans="2:11">
      <c r="B289" s="297"/>
      <c r="C289" s="297"/>
      <c r="D289" s="39"/>
      <c r="E289" s="39"/>
      <c r="F289" s="39"/>
      <c r="G289" s="301"/>
      <c r="H289" s="111"/>
      <c r="I289" s="12"/>
      <c r="J289" s="49"/>
      <c r="K289" s="62"/>
    </row>
    <row r="290" spans="2:11">
      <c r="B290" s="297"/>
      <c r="C290" s="297"/>
      <c r="D290" s="39"/>
      <c r="E290" s="39"/>
      <c r="F290" s="39"/>
      <c r="G290" s="301"/>
      <c r="H290" s="111"/>
      <c r="I290" s="12"/>
      <c r="J290" s="49"/>
      <c r="K290" s="62"/>
    </row>
    <row r="291" spans="2:11">
      <c r="B291" s="297"/>
      <c r="C291" s="297"/>
      <c r="D291" s="39"/>
      <c r="E291" s="39"/>
      <c r="F291" s="39"/>
      <c r="G291" s="301"/>
      <c r="H291" s="111"/>
      <c r="I291" s="12"/>
      <c r="J291" s="49"/>
      <c r="K291" s="62"/>
    </row>
    <row r="292" spans="2:11">
      <c r="B292" s="297"/>
      <c r="C292" s="297"/>
      <c r="D292" s="39"/>
      <c r="E292" s="39"/>
      <c r="F292" s="39"/>
      <c r="G292" s="301"/>
      <c r="H292" s="111"/>
      <c r="I292" s="12"/>
      <c r="J292" s="49"/>
      <c r="K292" s="62"/>
    </row>
    <row r="293" spans="2:11">
      <c r="B293" s="297"/>
      <c r="C293" s="297"/>
      <c r="D293" s="39"/>
      <c r="E293" s="39"/>
      <c r="F293" s="39"/>
      <c r="G293" s="301"/>
      <c r="H293" s="111"/>
      <c r="I293" s="12"/>
      <c r="J293" s="49"/>
      <c r="K293" s="62"/>
    </row>
    <row r="294" spans="2:11">
      <c r="B294" s="297"/>
      <c r="C294" s="297"/>
      <c r="D294" s="39"/>
      <c r="E294" s="39"/>
      <c r="F294" s="39"/>
      <c r="G294" s="301"/>
      <c r="H294" s="111"/>
      <c r="I294" s="12"/>
      <c r="J294" s="49"/>
      <c r="K294" s="62"/>
    </row>
    <row r="295" spans="2:11">
      <c r="B295" s="297"/>
      <c r="C295" s="297"/>
      <c r="D295" s="39"/>
      <c r="E295" s="39"/>
      <c r="F295" s="39"/>
      <c r="G295" s="301"/>
      <c r="H295" s="111"/>
      <c r="I295" s="12"/>
      <c r="J295" s="49"/>
      <c r="K295" s="62"/>
    </row>
    <row r="296" spans="2:11">
      <c r="B296" s="297"/>
      <c r="C296" s="297"/>
      <c r="D296" s="39"/>
      <c r="E296" s="39"/>
      <c r="F296" s="39"/>
      <c r="G296" s="301"/>
      <c r="H296" s="111"/>
      <c r="I296" s="12"/>
      <c r="J296" s="49"/>
      <c r="K296" s="62"/>
    </row>
    <row r="297" spans="2:11">
      <c r="B297" s="297"/>
      <c r="C297" s="297"/>
      <c r="D297" s="39"/>
      <c r="E297" s="39"/>
      <c r="F297" s="39"/>
      <c r="G297" s="301"/>
      <c r="H297" s="111"/>
      <c r="I297" s="12"/>
      <c r="J297" s="49"/>
      <c r="K297" s="62"/>
    </row>
    <row r="298" spans="2:11">
      <c r="B298" s="297"/>
      <c r="C298" s="297"/>
      <c r="D298" s="39"/>
      <c r="E298" s="39"/>
      <c r="F298" s="39"/>
      <c r="G298" s="301"/>
      <c r="H298" s="111"/>
      <c r="I298" s="12"/>
      <c r="J298" s="49"/>
      <c r="K298" s="62"/>
    </row>
    <row r="299" spans="2:11">
      <c r="B299" s="297"/>
      <c r="C299" s="297"/>
      <c r="D299" s="39"/>
      <c r="E299" s="39"/>
      <c r="F299" s="39"/>
      <c r="G299" s="301"/>
      <c r="H299" s="111"/>
      <c r="I299" s="12"/>
      <c r="J299" s="49"/>
      <c r="K299" s="62"/>
    </row>
    <row r="300" spans="2:11">
      <c r="B300" s="297"/>
      <c r="C300" s="297"/>
      <c r="D300" s="39"/>
      <c r="E300" s="39"/>
      <c r="F300" s="39"/>
      <c r="G300" s="301"/>
      <c r="H300" s="111"/>
      <c r="I300" s="12"/>
      <c r="J300" s="49"/>
      <c r="K300" s="62"/>
    </row>
    <row r="301" spans="2:11">
      <c r="B301" s="297"/>
      <c r="C301" s="297"/>
      <c r="D301" s="39"/>
      <c r="E301" s="39"/>
      <c r="F301" s="39"/>
      <c r="G301" s="301"/>
      <c r="H301" s="111"/>
      <c r="I301" s="12"/>
      <c r="J301" s="49"/>
      <c r="K301" s="62"/>
    </row>
    <row r="302" spans="2:11">
      <c r="B302" s="297"/>
      <c r="C302" s="297"/>
      <c r="D302" s="39"/>
      <c r="E302" s="39"/>
      <c r="F302" s="39"/>
      <c r="G302" s="301"/>
      <c r="H302" s="111"/>
      <c r="I302" s="12"/>
      <c r="J302" s="49"/>
      <c r="K302" s="62"/>
    </row>
    <row r="303" spans="2:11">
      <c r="B303" s="297"/>
      <c r="C303" s="297"/>
      <c r="D303" s="39"/>
      <c r="E303" s="39"/>
      <c r="F303" s="39"/>
      <c r="G303" s="301"/>
      <c r="H303" s="111"/>
      <c r="I303" s="12"/>
      <c r="J303" s="49"/>
      <c r="K303" s="62"/>
    </row>
    <row r="304" spans="2:11">
      <c r="B304" s="297"/>
      <c r="C304" s="297"/>
      <c r="D304" s="39"/>
      <c r="E304" s="39"/>
      <c r="F304" s="39"/>
      <c r="G304" s="301"/>
      <c r="H304" s="111"/>
      <c r="I304" s="12"/>
      <c r="J304" s="49"/>
      <c r="K304" s="62"/>
    </row>
    <row r="305" spans="2:12">
      <c r="B305" s="297"/>
      <c r="C305" s="297"/>
      <c r="D305" s="39"/>
      <c r="E305" s="39"/>
      <c r="F305" s="39"/>
      <c r="G305" s="301"/>
      <c r="H305" s="111"/>
      <c r="I305" s="12"/>
      <c r="J305" s="49"/>
      <c r="K305" s="62"/>
      <c r="L305" s="11"/>
    </row>
    <row r="306" spans="2:12">
      <c r="B306" s="297"/>
      <c r="C306" s="297"/>
      <c r="D306" s="300"/>
      <c r="E306" s="300"/>
      <c r="F306" s="300"/>
      <c r="G306" s="301"/>
      <c r="H306" s="303"/>
      <c r="I306" s="12"/>
      <c r="J306" s="12"/>
      <c r="K306" s="49"/>
    </row>
    <row r="307" spans="2:12">
      <c r="B307" s="297"/>
      <c r="C307" s="102"/>
      <c r="D307" s="27"/>
      <c r="E307" s="27"/>
      <c r="F307" s="27"/>
      <c r="G307" s="60"/>
      <c r="H307" s="19"/>
      <c r="I307" s="12"/>
      <c r="J307" s="49"/>
      <c r="K307" s="62"/>
    </row>
    <row r="308" spans="2:12">
      <c r="B308" s="25"/>
    </row>
  </sheetData>
  <mergeCells count="58">
    <mergeCell ref="D7:G7"/>
    <mergeCell ref="B13:C13"/>
    <mergeCell ref="B14:C14"/>
    <mergeCell ref="B17:C17"/>
    <mergeCell ref="B18:C18"/>
    <mergeCell ref="D2:G2"/>
    <mergeCell ref="D3:G3"/>
    <mergeCell ref="D4:G4"/>
    <mergeCell ref="D5:G5"/>
    <mergeCell ref="D6:G6"/>
    <mergeCell ref="B12:C12"/>
    <mergeCell ref="B10:K10"/>
    <mergeCell ref="B36:C36"/>
    <mergeCell ref="B19:C19"/>
    <mergeCell ref="B29:C29"/>
    <mergeCell ref="B22:C22"/>
    <mergeCell ref="B23:C23"/>
    <mergeCell ref="B24:C24"/>
    <mergeCell ref="B26:C26"/>
    <mergeCell ref="B27:C27"/>
    <mergeCell ref="F35:I35"/>
    <mergeCell ref="B16:C16"/>
    <mergeCell ref="B15:C15"/>
    <mergeCell ref="B47:C47"/>
    <mergeCell ref="B48:C48"/>
    <mergeCell ref="B39:C39"/>
    <mergeCell ref="B40:C40"/>
    <mergeCell ref="B30:C30"/>
    <mergeCell ref="B31:C31"/>
    <mergeCell ref="B32:C32"/>
    <mergeCell ref="B33:C33"/>
    <mergeCell ref="B34:C34"/>
    <mergeCell ref="B35:C35"/>
    <mergeCell ref="B38:C38"/>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B42:C42"/>
    <mergeCell ref="B20:C20"/>
    <mergeCell ref="B46:C46"/>
    <mergeCell ref="B25:C25"/>
    <mergeCell ref="B41:C41"/>
    <mergeCell ref="B43:C43"/>
    <mergeCell ref="B44:C44"/>
    <mergeCell ref="B45:C45"/>
    <mergeCell ref="B28:C28"/>
    <mergeCell ref="B21:C21"/>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L250"/>
  <sheetViews>
    <sheetView zoomScale="90" zoomScaleNormal="90" zoomScaleSheetLayoutView="100" workbookViewId="0">
      <selection activeCell="F17" sqref="F17"/>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28</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250"/>
  <sheetViews>
    <sheetView zoomScale="90" zoomScaleNormal="90" zoomScaleSheetLayoutView="100" workbookViewId="0">
      <selection activeCell="G32" sqref="G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29</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250"/>
  <sheetViews>
    <sheetView topLeftCell="A4" zoomScale="90" zoomScaleNormal="90" zoomScaleSheetLayoutView="100" workbookViewId="0">
      <selection activeCell="F32" sqref="F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30</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250"/>
  <sheetViews>
    <sheetView zoomScale="90" zoomScaleNormal="90" zoomScaleSheetLayoutView="100" workbookViewId="0">
      <selection activeCell="F32" sqref="F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31</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250"/>
  <sheetViews>
    <sheetView workbookViewId="0">
      <selection activeCell="H22" sqref="H2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33</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(G23/H$3)</f>
        <v>#DIV/0!</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95"/>
  <sheetViews>
    <sheetView zoomScale="90" zoomScaleNormal="90" workbookViewId="0">
      <selection activeCell="N24" sqref="N24"/>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8" customHeight="1">
      <c r="B10" s="101" t="s">
        <v>36</v>
      </c>
      <c r="C10" s="64"/>
      <c r="D10" s="50" t="s">
        <v>37</v>
      </c>
      <c r="E10" s="51" t="s">
        <v>38</v>
      </c>
      <c r="F10" s="50" t="s">
        <v>39</v>
      </c>
      <c r="G10" s="52" t="s">
        <v>16</v>
      </c>
      <c r="H10" s="52" t="s">
        <v>17</v>
      </c>
      <c r="I10" s="218" t="s">
        <v>40</v>
      </c>
      <c r="J10" s="11"/>
    </row>
    <row r="11" spans="2:12">
      <c r="B11" s="296"/>
      <c r="C11" s="297"/>
      <c r="D11" s="298"/>
      <c r="E11" s="297"/>
      <c r="F11" s="299"/>
      <c r="G11" s="12"/>
      <c r="H11" s="12"/>
      <c r="I11" s="87"/>
      <c r="J11" s="11"/>
    </row>
    <row r="12" spans="2:12">
      <c r="B12" s="296" t="s">
        <v>41</v>
      </c>
      <c r="C12" s="297"/>
      <c r="D12" s="300"/>
      <c r="E12" s="301" t="s">
        <v>42</v>
      </c>
      <c r="F12" s="38"/>
      <c r="G12" s="12">
        <f>($D12*F12)</f>
        <v>0</v>
      </c>
      <c r="H12" s="49" t="e">
        <f>(G12/'Cover Sheet'!H$3)</f>
        <v>#DIV/0!</v>
      </c>
      <c r="I12" s="88"/>
      <c r="J12" s="11"/>
    </row>
    <row r="13" spans="2:12">
      <c r="B13" s="296" t="s">
        <v>43</v>
      </c>
      <c r="C13" s="297"/>
      <c r="D13" s="39"/>
      <c r="E13" s="301" t="s">
        <v>42</v>
      </c>
      <c r="F13" s="38"/>
      <c r="G13" s="12">
        <f>($D13*F13)</f>
        <v>0</v>
      </c>
      <c r="H13" s="49" t="e">
        <f>(G13/'Cover Sheet'!H$3)</f>
        <v>#DIV/0!</v>
      </c>
      <c r="I13" s="88"/>
      <c r="J13" s="11"/>
    </row>
    <row r="14" spans="2:12">
      <c r="B14" s="296" t="s">
        <v>44</v>
      </c>
      <c r="C14" s="297"/>
      <c r="D14" s="39"/>
      <c r="E14" s="301" t="s">
        <v>42</v>
      </c>
      <c r="F14" s="38"/>
      <c r="G14" s="12">
        <f t="shared" ref="G14:G21" si="0">($D14*F14)</f>
        <v>0</v>
      </c>
      <c r="H14" s="49" t="e">
        <f>(G14/'Cover Sheet'!H$3)</f>
        <v>#DIV/0!</v>
      </c>
      <c r="I14" s="88"/>
      <c r="J14" s="11"/>
    </row>
    <row r="15" spans="2:12">
      <c r="B15" s="296" t="s">
        <v>45</v>
      </c>
      <c r="C15" s="297"/>
      <c r="D15" s="39"/>
      <c r="E15" s="301" t="s">
        <v>42</v>
      </c>
      <c r="F15" s="38"/>
      <c r="G15" s="12">
        <f t="shared" si="0"/>
        <v>0</v>
      </c>
      <c r="H15" s="49" t="e">
        <f>(G15/'Cover Sheet'!H$3)</f>
        <v>#DIV/0!</v>
      </c>
      <c r="I15" s="88"/>
      <c r="J15" s="11"/>
    </row>
    <row r="16" spans="2:12">
      <c r="B16" s="296" t="s">
        <v>46</v>
      </c>
      <c r="C16" s="297"/>
      <c r="D16" s="300"/>
      <c r="E16" s="301" t="s">
        <v>42</v>
      </c>
      <c r="F16" s="38"/>
      <c r="G16" s="12">
        <f t="shared" si="0"/>
        <v>0</v>
      </c>
      <c r="H16" s="49" t="e">
        <f>(G16/'Cover Sheet'!H$3)</f>
        <v>#DIV/0!</v>
      </c>
      <c r="I16" s="88"/>
      <c r="J16" s="11"/>
      <c r="K16" s="83"/>
    </row>
    <row r="17" spans="2:13">
      <c r="B17" s="296" t="s">
        <v>47</v>
      </c>
      <c r="C17" s="297"/>
      <c r="D17" s="39"/>
      <c r="E17" s="301" t="s">
        <v>42</v>
      </c>
      <c r="F17" s="38"/>
      <c r="G17" s="12">
        <f t="shared" si="0"/>
        <v>0</v>
      </c>
      <c r="H17" s="49" t="e">
        <f>(G17/'Cover Sheet'!H$3)</f>
        <v>#DIV/0!</v>
      </c>
      <c r="I17" s="88"/>
      <c r="J17" s="11"/>
      <c r="K17" s="84"/>
      <c r="L17" s="85"/>
    </row>
    <row r="18" spans="2:13">
      <c r="B18" s="296" t="s">
        <v>48</v>
      </c>
      <c r="C18" s="297"/>
      <c r="D18" s="39"/>
      <c r="E18" s="301" t="s">
        <v>49</v>
      </c>
      <c r="F18" s="38"/>
      <c r="G18" s="12">
        <f t="shared" si="0"/>
        <v>0</v>
      </c>
      <c r="H18" s="49" t="e">
        <f>(G18/'Cover Sheet'!H$3)</f>
        <v>#DIV/0!</v>
      </c>
      <c r="I18" s="89"/>
      <c r="J18" s="11"/>
    </row>
    <row r="19" spans="2:13">
      <c r="B19" s="296" t="s">
        <v>50</v>
      </c>
      <c r="C19" s="297"/>
      <c r="D19" s="39"/>
      <c r="E19" s="301" t="s">
        <v>42</v>
      </c>
      <c r="F19" s="38"/>
      <c r="G19" s="12">
        <f t="shared" si="0"/>
        <v>0</v>
      </c>
      <c r="H19" s="49" t="e">
        <f>(G19/'Cover Sheet'!H$3)</f>
        <v>#DIV/0!</v>
      </c>
      <c r="I19" s="88"/>
      <c r="J19" s="11"/>
    </row>
    <row r="20" spans="2:13">
      <c r="B20" s="296" t="s">
        <v>51</v>
      </c>
      <c r="C20" s="297"/>
      <c r="D20" s="300"/>
      <c r="E20" s="301" t="s">
        <v>42</v>
      </c>
      <c r="F20" s="38"/>
      <c r="G20" s="12">
        <f t="shared" si="0"/>
        <v>0</v>
      </c>
      <c r="H20" s="49" t="e">
        <f>(G20/'Cover Sheet'!H$3)</f>
        <v>#DIV/0!</v>
      </c>
      <c r="I20" s="88"/>
      <c r="J20" s="11"/>
    </row>
    <row r="21" spans="2:13">
      <c r="B21" s="296" t="s">
        <v>52</v>
      </c>
      <c r="C21" s="297"/>
      <c r="D21" s="39"/>
      <c r="E21" s="301" t="s">
        <v>42</v>
      </c>
      <c r="F21" s="38"/>
      <c r="G21" s="12">
        <f t="shared" si="0"/>
        <v>0</v>
      </c>
      <c r="H21" s="49" t="e">
        <f>(G21/'Cover Sheet'!H$3)</f>
        <v>#DIV/0!</v>
      </c>
      <c r="I21" s="88"/>
      <c r="J21" s="11"/>
    </row>
    <row r="22" spans="2:13">
      <c r="B22" s="296"/>
      <c r="C22" s="297"/>
      <c r="D22" s="300"/>
      <c r="E22" s="301"/>
      <c r="F22" s="299"/>
      <c r="G22" s="12"/>
      <c r="H22" s="12"/>
      <c r="I22" s="87"/>
      <c r="J22" s="11"/>
    </row>
    <row r="23" spans="2:13" ht="24.95" customHeight="1" thickBot="1">
      <c r="B23" s="65"/>
      <c r="C23" s="66" t="str">
        <f>+B10</f>
        <v>A10 - FOUNDATIONS</v>
      </c>
      <c r="D23" s="54"/>
      <c r="E23" s="55"/>
      <c r="F23" s="56"/>
      <c r="G23" s="57">
        <f>SUM(G11:G22)</f>
        <v>0</v>
      </c>
      <c r="H23" s="58" t="e">
        <f>SUM(H11:H22)</f>
        <v>#DIV/0!</v>
      </c>
      <c r="I23" s="219"/>
      <c r="J23" s="240"/>
      <c r="K23" s="240"/>
      <c r="L23" s="240"/>
      <c r="M23" s="240"/>
    </row>
    <row r="24" spans="2:13" ht="30.75" customHeight="1">
      <c r="B24" s="105"/>
      <c r="C24" s="29"/>
      <c r="D24" s="73"/>
      <c r="E24" s="29"/>
      <c r="F24" s="15"/>
      <c r="G24" s="82"/>
      <c r="H24" s="49"/>
      <c r="I24" s="62"/>
      <c r="J24" s="240"/>
      <c r="K24" s="240"/>
      <c r="L24" s="240"/>
      <c r="M24" s="240"/>
    </row>
    <row r="25" spans="2:13" ht="15.75" customHeight="1">
      <c r="B25" s="105"/>
      <c r="C25" s="29"/>
      <c r="D25" s="73"/>
      <c r="E25" s="29"/>
      <c r="F25" s="15"/>
      <c r="G25" s="82"/>
      <c r="H25" s="49"/>
      <c r="I25" s="62"/>
      <c r="J25" s="11"/>
    </row>
    <row r="26" spans="2:13" ht="15.75" customHeight="1">
      <c r="B26" s="105"/>
      <c r="C26" s="29"/>
      <c r="D26" s="73"/>
      <c r="E26" s="29"/>
      <c r="F26" s="15"/>
      <c r="G26" s="82"/>
      <c r="H26" s="49"/>
      <c r="I26" s="62"/>
      <c r="J26" s="11"/>
    </row>
    <row r="27" spans="2:13" ht="15.75" customHeight="1">
      <c r="B27" s="105"/>
      <c r="C27" s="29"/>
      <c r="D27" s="73"/>
      <c r="E27" s="29"/>
      <c r="F27" s="15"/>
      <c r="G27" s="82"/>
      <c r="H27" s="49"/>
      <c r="I27" s="62"/>
      <c r="J27" s="11"/>
    </row>
    <row r="28" spans="2:13" ht="15.75" customHeight="1">
      <c r="B28" s="105"/>
      <c r="C28" s="29"/>
      <c r="D28" s="73"/>
      <c r="E28" s="29"/>
      <c r="F28" s="15"/>
      <c r="G28" s="82"/>
      <c r="H28" s="49"/>
      <c r="I28" s="62"/>
      <c r="J28" s="11"/>
    </row>
    <row r="29" spans="2:13" ht="15.75" customHeight="1">
      <c r="B29" s="105"/>
      <c r="C29" s="29"/>
      <c r="D29" s="73"/>
      <c r="E29" s="29"/>
      <c r="F29" s="15"/>
      <c r="G29" s="82"/>
      <c r="H29" s="49"/>
      <c r="I29" s="62"/>
      <c r="J29" s="11"/>
    </row>
    <row r="30" spans="2:13" ht="15.75" customHeight="1">
      <c r="B30" s="105"/>
      <c r="C30" s="29"/>
      <c r="D30" s="73"/>
      <c r="E30" s="29"/>
      <c r="F30" s="15"/>
      <c r="G30" s="82"/>
      <c r="H30" s="49"/>
      <c r="I30" s="62"/>
      <c r="J30" s="11"/>
    </row>
    <row r="31" spans="2:13" ht="15.75" customHeight="1">
      <c r="B31" s="105"/>
      <c r="C31" s="29"/>
      <c r="D31" s="73"/>
      <c r="E31" s="29"/>
      <c r="F31" s="15"/>
      <c r="G31" s="82"/>
      <c r="H31" s="49"/>
      <c r="I31" s="62"/>
      <c r="J31" s="11"/>
    </row>
    <row r="32" spans="2:13" ht="15.75" customHeight="1">
      <c r="B32" s="105"/>
      <c r="C32" s="29"/>
      <c r="D32" s="73"/>
      <c r="E32" s="29"/>
      <c r="F32" s="15"/>
      <c r="G32" s="82"/>
      <c r="H32" s="49"/>
      <c r="I32" s="62"/>
      <c r="J32" s="11"/>
    </row>
    <row r="33" spans="2:10" ht="15.75" customHeight="1">
      <c r="B33" s="105"/>
      <c r="C33" s="29"/>
      <c r="D33" s="73"/>
      <c r="E33" s="29"/>
      <c r="F33" s="15"/>
      <c r="G33" s="82"/>
      <c r="H33" s="49"/>
      <c r="I33" s="62"/>
      <c r="J33" s="11"/>
    </row>
    <row r="34" spans="2:10" ht="15.75" customHeight="1">
      <c r="B34" s="105"/>
      <c r="C34" s="29"/>
      <c r="D34" s="73"/>
      <c r="E34" s="29"/>
      <c r="F34" s="15"/>
      <c r="G34" s="82"/>
      <c r="H34" s="49"/>
      <c r="I34" s="62"/>
      <c r="J34" s="11"/>
    </row>
    <row r="35" spans="2:10" ht="15.75" customHeight="1">
      <c r="B35" s="105"/>
      <c r="C35" s="29"/>
      <c r="D35" s="73"/>
      <c r="E35" s="29"/>
      <c r="F35" s="15"/>
      <c r="G35" s="82"/>
      <c r="H35" s="49"/>
      <c r="I35" s="62"/>
      <c r="J35" s="11"/>
    </row>
    <row r="36" spans="2:10" ht="7.5" customHeight="1">
      <c r="B36" s="25"/>
      <c r="C36" s="25"/>
      <c r="D36" s="24"/>
      <c r="E36" s="25"/>
      <c r="F36" s="19"/>
      <c r="G36" s="20"/>
      <c r="H36" s="20"/>
      <c r="I36" s="21"/>
      <c r="J36" s="11"/>
    </row>
    <row r="37" spans="2:10" ht="6.75" customHeight="1">
      <c r="B37" s="29"/>
      <c r="C37" s="25"/>
      <c r="D37" s="24"/>
      <c r="E37" s="25"/>
      <c r="F37" s="15"/>
      <c r="G37" s="47"/>
      <c r="H37" s="47"/>
      <c r="I37" s="21"/>
      <c r="J37" s="11"/>
    </row>
    <row r="38" spans="2:10" ht="15.75" customHeight="1">
      <c r="B38" s="29"/>
      <c r="C38" s="63"/>
      <c r="D38" s="302"/>
      <c r="E38" s="25"/>
      <c r="F38" s="15"/>
      <c r="G38" s="12"/>
      <c r="H38" s="49"/>
      <c r="I38" s="62"/>
      <c r="J38" s="11"/>
    </row>
    <row r="39" spans="2:10" ht="6.75" customHeight="1">
      <c r="B39" s="29"/>
      <c r="C39" s="63"/>
      <c r="D39" s="30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15.75" customHeight="1">
      <c r="B44" s="29"/>
      <c r="C44" s="25"/>
      <c r="D44" s="22"/>
      <c r="E44" s="25"/>
      <c r="F44" s="15"/>
      <c r="G44" s="12"/>
      <c r="H44" s="49"/>
      <c r="I44" s="62"/>
      <c r="J44" s="11"/>
    </row>
    <row r="45" spans="2:10" ht="15.75" customHeight="1">
      <c r="B45" s="29"/>
      <c r="C45" s="25"/>
      <c r="D45" s="22"/>
      <c r="E45" s="25"/>
      <c r="F45" s="15"/>
      <c r="G45" s="12"/>
      <c r="H45" s="49"/>
      <c r="I45" s="62"/>
      <c r="J45" s="11"/>
    </row>
    <row r="46" spans="2:10" ht="6.75" customHeight="1">
      <c r="B46" s="29"/>
      <c r="C46" s="25"/>
      <c r="D46" s="22"/>
      <c r="E46" s="25"/>
      <c r="F46" s="15"/>
      <c r="G46" s="12"/>
      <c r="H46" s="49"/>
      <c r="I46" s="62"/>
      <c r="J46" s="11"/>
    </row>
    <row r="47" spans="2:10" ht="4.5" customHeight="1">
      <c r="B47" s="25"/>
      <c r="C47" s="63"/>
      <c r="D47" s="24"/>
      <c r="E47" s="25"/>
      <c r="F47" s="15"/>
      <c r="G47" s="12"/>
      <c r="H47" s="12"/>
      <c r="I47" s="21"/>
      <c r="J47" s="11"/>
    </row>
    <row r="48" spans="2:10">
      <c r="B48" s="102"/>
      <c r="C48" s="23"/>
      <c r="D48" s="24"/>
      <c r="E48" s="25"/>
      <c r="F48" s="15"/>
      <c r="G48" s="12"/>
      <c r="H48" s="49"/>
      <c r="I48" s="62"/>
      <c r="J48" s="11"/>
    </row>
    <row r="49" spans="2:12" ht="4.5" customHeight="1">
      <c r="B49" s="25"/>
      <c r="C49" s="63"/>
      <c r="D49" s="24"/>
      <c r="E49" s="25"/>
      <c r="F49" s="19"/>
      <c r="G49" s="20"/>
      <c r="H49" s="20"/>
      <c r="I49" s="21"/>
      <c r="J49" s="11"/>
    </row>
    <row r="50" spans="2:12" ht="12" customHeight="1">
      <c r="B50" s="25"/>
      <c r="C50" s="63"/>
      <c r="D50" s="24"/>
      <c r="E50" s="25"/>
      <c r="F50" s="19"/>
      <c r="G50" s="20"/>
      <c r="H50" s="20"/>
      <c r="I50" s="21"/>
      <c r="J50" s="11"/>
    </row>
    <row r="51" spans="2:12" ht="18" customHeight="1">
      <c r="B51" s="103"/>
      <c r="C51" s="106"/>
      <c r="D51" s="107"/>
      <c r="E51" s="108"/>
      <c r="F51" s="107"/>
      <c r="G51" s="109"/>
      <c r="H51" s="109"/>
      <c r="I51" s="110"/>
      <c r="J51" s="11"/>
    </row>
    <row r="52" spans="2:12" ht="12" customHeight="1">
      <c r="B52" s="297"/>
      <c r="C52" s="297"/>
      <c r="D52" s="298"/>
      <c r="E52" s="297"/>
      <c r="F52" s="303"/>
      <c r="G52" s="12"/>
      <c r="H52" s="12"/>
      <c r="I52" s="49"/>
      <c r="J52" s="11"/>
    </row>
    <row r="53" spans="2:12" ht="12" customHeight="1">
      <c r="B53" s="297"/>
      <c r="C53" s="297"/>
      <c r="D53" s="300"/>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c r="K57" s="83"/>
    </row>
    <row r="58" spans="2:12" ht="12" customHeight="1">
      <c r="B58" s="297"/>
      <c r="C58" s="297"/>
      <c r="D58" s="39"/>
      <c r="E58" s="301"/>
      <c r="F58" s="111"/>
      <c r="G58" s="12"/>
      <c r="H58" s="49"/>
      <c r="I58" s="62"/>
      <c r="J58" s="11"/>
      <c r="K58" s="84"/>
      <c r="L58" s="85"/>
    </row>
    <row r="59" spans="2:12" ht="12" customHeight="1">
      <c r="B59" s="297"/>
      <c r="C59" s="297"/>
      <c r="D59" s="39"/>
      <c r="E59" s="301"/>
      <c r="F59" s="111"/>
      <c r="G59" s="12"/>
      <c r="H59" s="49"/>
      <c r="I59" s="112"/>
      <c r="J59" s="11"/>
    </row>
    <row r="60" spans="2:12" ht="12" customHeight="1">
      <c r="B60" s="297"/>
      <c r="C60" s="297"/>
      <c r="D60" s="39"/>
      <c r="E60" s="301"/>
      <c r="F60" s="111"/>
      <c r="G60" s="12"/>
      <c r="H60" s="49"/>
      <c r="I60" s="62"/>
      <c r="J60" s="11"/>
    </row>
    <row r="61" spans="2:12" ht="12" customHeight="1">
      <c r="B61" s="297"/>
      <c r="C61" s="297"/>
      <c r="D61" s="300"/>
      <c r="E61" s="301"/>
      <c r="F61" s="111"/>
      <c r="G61" s="12"/>
      <c r="H61" s="49"/>
      <c r="I61" s="62"/>
      <c r="J61" s="11"/>
    </row>
    <row r="62" spans="2:12" ht="12" customHeight="1">
      <c r="B62" s="297"/>
      <c r="C62" s="297"/>
      <c r="D62" s="39"/>
      <c r="E62" s="301"/>
      <c r="F62" s="111"/>
      <c r="G62" s="12"/>
      <c r="H62" s="49"/>
      <c r="I62" s="62"/>
      <c r="J62" s="11"/>
    </row>
    <row r="63" spans="2:12" ht="12" customHeight="1">
      <c r="B63" s="297"/>
      <c r="C63" s="297"/>
      <c r="D63" s="300"/>
      <c r="E63" s="301"/>
      <c r="F63" s="303"/>
      <c r="G63" s="12"/>
      <c r="H63" s="12"/>
      <c r="I63" s="49"/>
      <c r="J63" s="11"/>
    </row>
    <row r="64" spans="2:12" ht="15" customHeight="1">
      <c r="B64" s="25"/>
      <c r="C64" s="102"/>
      <c r="D64" s="27"/>
      <c r="E64" s="60"/>
      <c r="F64" s="19"/>
      <c r="G64" s="12"/>
      <c r="H64" s="49"/>
      <c r="I64" s="62"/>
      <c r="J64" s="11"/>
    </row>
    <row r="65" spans="2:10" s="3" customFormat="1" ht="12" customHeight="1">
      <c r="B65" s="25"/>
      <c r="C65" s="67"/>
      <c r="D65" s="27"/>
      <c r="E65" s="60"/>
      <c r="F65" s="19"/>
      <c r="G65" s="61"/>
      <c r="H65" s="61"/>
      <c r="I65" s="62"/>
      <c r="J65" s="14"/>
    </row>
    <row r="66" spans="2:10" s="3" customFormat="1" ht="17.25" customHeight="1">
      <c r="B66" s="103"/>
      <c r="C66" s="106"/>
      <c r="D66" s="107"/>
      <c r="E66" s="108"/>
      <c r="F66" s="107"/>
      <c r="G66" s="109"/>
      <c r="H66" s="109"/>
      <c r="I66" s="110"/>
      <c r="J66" s="14"/>
    </row>
    <row r="67" spans="2:10" s="3" customFormat="1" ht="12" customHeight="1">
      <c r="B67" s="297"/>
      <c r="C67" s="297"/>
      <c r="D67" s="298"/>
      <c r="E67" s="297"/>
      <c r="F67" s="303"/>
      <c r="G67" s="12"/>
      <c r="H67" s="12"/>
      <c r="I67" s="49"/>
      <c r="J67" s="14"/>
    </row>
    <row r="68" spans="2:10" s="3" customFormat="1" ht="12" customHeight="1">
      <c r="B68" s="297"/>
      <c r="C68" s="297"/>
      <c r="D68" s="300"/>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9"/>
      <c r="E73" s="301"/>
      <c r="F73" s="111"/>
      <c r="G73" s="12"/>
      <c r="H73" s="49"/>
      <c r="I73" s="62"/>
      <c r="J73" s="14"/>
    </row>
    <row r="74" spans="2:10" s="3" customFormat="1" ht="12" customHeight="1">
      <c r="B74" s="297"/>
      <c r="C74" s="297"/>
      <c r="D74" s="39"/>
      <c r="E74" s="301"/>
      <c r="F74" s="111"/>
      <c r="G74" s="12"/>
      <c r="H74" s="49"/>
      <c r="I74" s="62"/>
      <c r="J74" s="14"/>
    </row>
    <row r="75" spans="2:10" s="3" customFormat="1" ht="12" customHeight="1">
      <c r="B75" s="297"/>
      <c r="C75" s="297"/>
      <c r="D75" s="300"/>
      <c r="E75" s="301"/>
      <c r="F75" s="111"/>
      <c r="G75" s="12"/>
      <c r="H75" s="49"/>
      <c r="I75" s="62"/>
      <c r="J75" s="11"/>
    </row>
    <row r="76" spans="2:10" s="3" customFormat="1" ht="12" customHeight="1">
      <c r="B76" s="297"/>
      <c r="C76" s="297"/>
      <c r="D76" s="39"/>
      <c r="E76" s="301"/>
      <c r="F76" s="111"/>
      <c r="G76" s="12"/>
      <c r="H76" s="49"/>
      <c r="I76" s="62"/>
      <c r="J76" s="11"/>
    </row>
    <row r="77" spans="2:10" s="3" customFormat="1" ht="12" customHeight="1">
      <c r="B77" s="297"/>
      <c r="C77" s="297"/>
      <c r="D77" s="300"/>
      <c r="E77" s="301"/>
      <c r="F77" s="303"/>
      <c r="G77" s="12"/>
      <c r="H77" s="12"/>
      <c r="I77" s="49"/>
      <c r="J77" s="14"/>
    </row>
    <row r="78" spans="2:10" s="3" customFormat="1" ht="12" customHeight="1">
      <c r="B78" s="25"/>
      <c r="C78" s="102"/>
      <c r="D78" s="27"/>
      <c r="E78" s="60"/>
      <c r="F78" s="19"/>
      <c r="G78" s="12"/>
      <c r="H78" s="49"/>
      <c r="I78" s="62"/>
      <c r="J78" s="14"/>
    </row>
    <row r="79" spans="2:10" s="3" customFormat="1" ht="12" customHeight="1">
      <c r="B79" s="25"/>
      <c r="C79" s="67"/>
      <c r="D79" s="27"/>
      <c r="E79" s="60"/>
      <c r="F79" s="19"/>
      <c r="G79" s="61"/>
      <c r="H79" s="61"/>
      <c r="I79" s="62"/>
      <c r="J79" s="14"/>
    </row>
    <row r="80" spans="2:10" ht="17.25" customHeight="1">
      <c r="B80" s="103"/>
      <c r="C80" s="113"/>
      <c r="D80" s="107"/>
      <c r="E80" s="108"/>
      <c r="F80" s="107"/>
      <c r="G80" s="109"/>
      <c r="H80" s="109"/>
      <c r="I80" s="110"/>
      <c r="J80" s="11"/>
    </row>
    <row r="81" spans="2:10" ht="12" customHeight="1">
      <c r="B81" s="297"/>
      <c r="C81" s="297"/>
      <c r="D81" s="300"/>
      <c r="E81" s="301"/>
      <c r="F81" s="303"/>
      <c r="G81" s="12"/>
      <c r="H81" s="12"/>
      <c r="I81" s="49"/>
      <c r="J81" s="11"/>
    </row>
    <row r="82" spans="2:10" ht="12" customHeight="1">
      <c r="B82" s="297"/>
      <c r="C82" s="297"/>
      <c r="D82" s="300"/>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9"/>
      <c r="E84" s="301"/>
      <c r="F84" s="298"/>
      <c r="G84" s="12"/>
      <c r="H84" s="49"/>
      <c r="I84" s="62"/>
      <c r="J84" s="11"/>
    </row>
    <row r="85" spans="2:10" ht="12" customHeight="1">
      <c r="B85" s="297"/>
      <c r="C85" s="297"/>
      <c r="D85" s="39"/>
      <c r="E85" s="301"/>
      <c r="F85" s="111"/>
      <c r="G85" s="12"/>
      <c r="H85" s="49"/>
      <c r="I85" s="6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46"/>
  <sheetViews>
    <sheetView zoomScale="90" zoomScaleNormal="90" workbookViewId="0">
      <selection activeCell="I27" sqref="I27"/>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7.25" customHeight="1">
      <c r="B10" s="101" t="s">
        <v>53</v>
      </c>
      <c r="C10" s="68"/>
      <c r="D10" s="50" t="s">
        <v>37</v>
      </c>
      <c r="E10" s="51" t="s">
        <v>38</v>
      </c>
      <c r="F10" s="50" t="s">
        <v>39</v>
      </c>
      <c r="G10" s="52" t="s">
        <v>16</v>
      </c>
      <c r="H10" s="52" t="s">
        <v>17</v>
      </c>
      <c r="I10" s="53"/>
      <c r="J10" s="11"/>
    </row>
    <row r="11" spans="2:12" ht="12" customHeight="1">
      <c r="B11" s="296"/>
      <c r="C11" s="297"/>
      <c r="D11" s="300"/>
      <c r="E11" s="301"/>
      <c r="F11" s="299"/>
      <c r="G11" s="12"/>
      <c r="H11" s="12"/>
      <c r="I11" s="87"/>
      <c r="J11" s="11"/>
    </row>
    <row r="12" spans="2:12">
      <c r="B12" s="151" t="s">
        <v>54</v>
      </c>
      <c r="C12" s="297"/>
      <c r="D12" s="300"/>
      <c r="E12" s="301"/>
      <c r="F12" s="38"/>
      <c r="G12" s="12">
        <f t="shared" ref="G12:G25" si="0">($D12*F12)</f>
        <v>0</v>
      </c>
      <c r="H12" s="49" t="e">
        <f>(G12/'Cover Sheet'!H$3)</f>
        <v>#DIV/0!</v>
      </c>
      <c r="I12" s="88"/>
      <c r="J12" s="11"/>
    </row>
    <row r="13" spans="2:12">
      <c r="B13" s="151" t="s">
        <v>55</v>
      </c>
      <c r="C13" s="297"/>
      <c r="D13" s="300"/>
      <c r="E13" s="301"/>
      <c r="F13" s="38"/>
      <c r="G13" s="12">
        <f t="shared" si="0"/>
        <v>0</v>
      </c>
      <c r="H13" s="49" t="e">
        <f>(G13/'Cover Sheet'!H$3)</f>
        <v>#DIV/0!</v>
      </c>
      <c r="I13" s="88"/>
      <c r="J13" s="11"/>
    </row>
    <row r="14" spans="2:12">
      <c r="B14" s="151" t="s">
        <v>56</v>
      </c>
      <c r="C14" s="297"/>
      <c r="D14" s="39"/>
      <c r="E14" s="152"/>
      <c r="F14" s="316"/>
      <c r="G14" s="12">
        <f t="shared" si="0"/>
        <v>0</v>
      </c>
      <c r="H14" s="49" t="e">
        <f>(G14/'Cover Sheet'!H$3)</f>
        <v>#DIV/0!</v>
      </c>
      <c r="I14" s="88"/>
      <c r="J14" s="11"/>
    </row>
    <row r="15" spans="2:12">
      <c r="B15" s="151" t="s">
        <v>57</v>
      </c>
      <c r="C15" s="297"/>
      <c r="D15" s="39"/>
      <c r="E15" s="301"/>
      <c r="F15" s="38"/>
      <c r="G15" s="12">
        <f t="shared" si="0"/>
        <v>0</v>
      </c>
      <c r="H15" s="49" t="e">
        <f>(G15/'Cover Sheet'!H$3)</f>
        <v>#DIV/0!</v>
      </c>
      <c r="I15" s="88"/>
      <c r="J15" s="11"/>
    </row>
    <row r="16" spans="2:12">
      <c r="B16" s="151" t="s">
        <v>58</v>
      </c>
      <c r="C16" s="297"/>
      <c r="D16" s="39"/>
      <c r="E16" s="301"/>
      <c r="F16" s="38"/>
      <c r="G16" s="12">
        <f t="shared" si="0"/>
        <v>0</v>
      </c>
      <c r="H16" s="49" t="e">
        <f>(G16/'Cover Sheet'!H$3)</f>
        <v>#DIV/0!</v>
      </c>
      <c r="I16" s="89"/>
      <c r="J16" s="11"/>
    </row>
    <row r="17" spans="2:13">
      <c r="B17" s="151" t="s">
        <v>59</v>
      </c>
      <c r="C17" s="297"/>
      <c r="D17" s="39"/>
      <c r="E17" s="301"/>
      <c r="F17" s="38"/>
      <c r="G17" s="12">
        <f t="shared" si="0"/>
        <v>0</v>
      </c>
      <c r="H17" s="49" t="e">
        <f>(G17/'Cover Sheet'!H$3)</f>
        <v>#DIV/0!</v>
      </c>
      <c r="I17" s="89"/>
      <c r="J17" s="11"/>
    </row>
    <row r="18" spans="2:13">
      <c r="B18" s="151" t="s">
        <v>60</v>
      </c>
      <c r="C18" s="297"/>
      <c r="D18" s="39"/>
      <c r="E18" s="301"/>
      <c r="F18" s="38"/>
      <c r="G18" s="12">
        <f t="shared" si="0"/>
        <v>0</v>
      </c>
      <c r="H18" s="49" t="e">
        <f>(G18/'Cover Sheet'!H$3)</f>
        <v>#DIV/0!</v>
      </c>
      <c r="I18" s="89"/>
      <c r="J18" s="11"/>
    </row>
    <row r="19" spans="2:13">
      <c r="B19" s="151" t="s">
        <v>61</v>
      </c>
      <c r="C19" s="297"/>
      <c r="D19" s="39"/>
      <c r="E19" s="301"/>
      <c r="F19" s="38"/>
      <c r="G19" s="12">
        <f t="shared" ref="G19:G23" si="1">($D19*F19)</f>
        <v>0</v>
      </c>
      <c r="H19" s="49" t="e">
        <f>(G19/'Cover Sheet'!H$3)</f>
        <v>#DIV/0!</v>
      </c>
      <c r="I19" s="89"/>
      <c r="J19" s="11"/>
    </row>
    <row r="20" spans="2:13">
      <c r="B20" s="151" t="s">
        <v>62</v>
      </c>
      <c r="C20" s="297"/>
      <c r="D20" s="39"/>
      <c r="E20" s="301"/>
      <c r="F20" s="38"/>
      <c r="G20" s="12">
        <f t="shared" si="1"/>
        <v>0</v>
      </c>
      <c r="H20" s="49" t="e">
        <f>(G20/'Cover Sheet'!H$3)</f>
        <v>#DIV/0!</v>
      </c>
      <c r="I20" s="89"/>
      <c r="J20" s="11"/>
    </row>
    <row r="21" spans="2:13">
      <c r="B21" s="151" t="s">
        <v>63</v>
      </c>
      <c r="C21" s="297"/>
      <c r="D21" s="39"/>
      <c r="E21" s="301"/>
      <c r="F21" s="38"/>
      <c r="G21" s="12">
        <f t="shared" si="1"/>
        <v>0</v>
      </c>
      <c r="H21" s="49" t="e">
        <f>(G21/'Cover Sheet'!H$3)</f>
        <v>#DIV/0!</v>
      </c>
      <c r="I21" s="89"/>
      <c r="J21" s="11"/>
    </row>
    <row r="22" spans="2:13">
      <c r="B22" s="151" t="s">
        <v>64</v>
      </c>
      <c r="C22" s="297"/>
      <c r="D22" s="39"/>
      <c r="E22" s="301"/>
      <c r="F22" s="38"/>
      <c r="G22" s="12">
        <f t="shared" si="1"/>
        <v>0</v>
      </c>
      <c r="H22" s="49" t="e">
        <f>(G22/'Cover Sheet'!H$3)</f>
        <v>#DIV/0!</v>
      </c>
      <c r="I22" s="89"/>
      <c r="J22" s="11"/>
    </row>
    <row r="23" spans="2:13">
      <c r="B23" s="151" t="s">
        <v>51</v>
      </c>
      <c r="C23" s="297"/>
      <c r="D23" s="39"/>
      <c r="E23" s="301"/>
      <c r="F23" s="38"/>
      <c r="G23" s="12">
        <f t="shared" si="1"/>
        <v>0</v>
      </c>
      <c r="H23" s="49" t="e">
        <f>(G23/'Cover Sheet'!H$3)</f>
        <v>#DIV/0!</v>
      </c>
      <c r="I23" s="89"/>
      <c r="J23" s="11"/>
    </row>
    <row r="24" spans="2:13">
      <c r="B24" s="151" t="s">
        <v>65</v>
      </c>
      <c r="C24" s="297"/>
      <c r="D24" s="39"/>
      <c r="E24" s="301"/>
      <c r="F24" s="38"/>
      <c r="G24" s="12">
        <f t="shared" si="0"/>
        <v>0</v>
      </c>
      <c r="H24" s="49" t="e">
        <f>(G24/'Cover Sheet'!H$3)</f>
        <v>#DIV/0!</v>
      </c>
      <c r="I24" s="88"/>
      <c r="J24" s="11"/>
    </row>
    <row r="25" spans="2:13">
      <c r="B25" s="151" t="s">
        <v>66</v>
      </c>
      <c r="C25" s="297"/>
      <c r="D25" s="300"/>
      <c r="E25" s="301"/>
      <c r="F25" s="38"/>
      <c r="G25" s="12">
        <f t="shared" si="0"/>
        <v>0</v>
      </c>
      <c r="H25" s="49" t="e">
        <f>(G25/'Cover Sheet'!H$3)</f>
        <v>#DIV/0!</v>
      </c>
      <c r="I25" s="88"/>
      <c r="J25" s="11"/>
    </row>
    <row r="26" spans="2:13">
      <c r="B26" s="296"/>
      <c r="C26" s="297"/>
      <c r="D26" s="300"/>
      <c r="E26" s="301"/>
      <c r="F26" s="299"/>
      <c r="G26" s="12"/>
      <c r="H26" s="12"/>
      <c r="I26" s="87"/>
      <c r="J26" s="11"/>
    </row>
    <row r="27" spans="2:13" ht="18" customHeight="1" thickBot="1">
      <c r="B27" s="65"/>
      <c r="C27" s="66" t="str">
        <f>+B10</f>
        <v>B10 - SUPERSTRUCTURE</v>
      </c>
      <c r="D27" s="54"/>
      <c r="E27" s="55"/>
      <c r="F27" s="56"/>
      <c r="G27" s="57">
        <f>SUM(G11:G26)</f>
        <v>0</v>
      </c>
      <c r="H27" s="58" t="e">
        <f>SUM(H11:H26)</f>
        <v>#DIV/0!</v>
      </c>
      <c r="I27" s="59"/>
      <c r="J27" s="240"/>
      <c r="K27" s="240"/>
      <c r="L27" s="240"/>
      <c r="M27" s="240"/>
    </row>
    <row r="28" spans="2:13" ht="27.75" customHeight="1">
      <c r="B28" s="105"/>
      <c r="C28" s="29"/>
      <c r="D28" s="73"/>
      <c r="E28" s="29"/>
      <c r="F28" s="15"/>
      <c r="G28" s="82"/>
      <c r="H28" s="49"/>
      <c r="I28" s="62"/>
      <c r="J28" s="240"/>
      <c r="K28" s="240"/>
      <c r="L28" s="240"/>
      <c r="M28" s="240"/>
    </row>
    <row r="29" spans="2:13" ht="15.75" customHeight="1">
      <c r="B29" s="105"/>
      <c r="C29" s="29"/>
      <c r="D29" s="73"/>
      <c r="E29" s="29"/>
      <c r="F29" s="15"/>
      <c r="G29" s="82"/>
      <c r="H29" s="49"/>
      <c r="I29" s="62"/>
      <c r="J29" s="11"/>
    </row>
    <row r="30" spans="2:13" s="3" customFormat="1" ht="12" customHeight="1">
      <c r="B30" s="25"/>
      <c r="C30" s="67"/>
      <c r="D30" s="27"/>
      <c r="E30" s="60"/>
      <c r="F30" s="19"/>
      <c r="G30" s="61"/>
      <c r="H30" s="61"/>
      <c r="I30" s="62"/>
      <c r="J30" s="14"/>
    </row>
    <row r="31" spans="2:13" ht="17.25" customHeight="1">
      <c r="B31" s="103"/>
      <c r="C31" s="113"/>
      <c r="D31" s="107"/>
      <c r="E31" s="108"/>
      <c r="F31" s="107"/>
      <c r="G31" s="109"/>
      <c r="H31" s="109"/>
      <c r="I31" s="110"/>
      <c r="J31" s="11"/>
    </row>
    <row r="32" spans="2:13" ht="12" customHeight="1">
      <c r="B32" s="297"/>
      <c r="C32" s="297"/>
      <c r="D32" s="300"/>
      <c r="E32" s="301"/>
      <c r="F32" s="303"/>
      <c r="G32" s="12"/>
      <c r="H32" s="12"/>
      <c r="I32" s="49"/>
      <c r="J32" s="11"/>
    </row>
    <row r="33" spans="2:10" ht="12" customHeight="1">
      <c r="B33" s="297"/>
      <c r="C33" s="297"/>
      <c r="D33" s="300"/>
      <c r="E33" s="301"/>
      <c r="F33" s="111"/>
      <c r="G33" s="12"/>
      <c r="H33" s="49"/>
      <c r="I33" s="62"/>
      <c r="J33" s="11"/>
    </row>
    <row r="34" spans="2:10" ht="12" customHeight="1">
      <c r="B34" s="297"/>
      <c r="C34" s="297"/>
      <c r="D34" s="300"/>
      <c r="E34" s="301"/>
      <c r="F34" s="111"/>
      <c r="G34" s="12"/>
      <c r="H34" s="49"/>
      <c r="I34" s="62"/>
      <c r="J34" s="11"/>
    </row>
    <row r="35" spans="2:10" ht="12" customHeight="1">
      <c r="B35" s="297"/>
      <c r="C35" s="297"/>
      <c r="D35" s="39"/>
      <c r="E35" s="301"/>
      <c r="F35" s="298"/>
      <c r="G35" s="12"/>
      <c r="H35" s="49"/>
      <c r="I35" s="62"/>
      <c r="J35" s="11"/>
    </row>
    <row r="36" spans="2:10" ht="12" customHeight="1">
      <c r="B36" s="297"/>
      <c r="C36" s="297"/>
      <c r="D36" s="39"/>
      <c r="E36" s="301"/>
      <c r="F36" s="111"/>
      <c r="G36" s="12"/>
      <c r="H36" s="49"/>
      <c r="I36" s="62"/>
      <c r="J36" s="11"/>
    </row>
    <row r="37" spans="2:10" ht="12" customHeight="1">
      <c r="B37" s="297"/>
      <c r="C37" s="297"/>
      <c r="D37" s="39"/>
      <c r="E37" s="301"/>
      <c r="F37" s="111"/>
      <c r="G37" s="12"/>
      <c r="H37" s="49"/>
      <c r="I37" s="112"/>
      <c r="J37" s="11"/>
    </row>
    <row r="38" spans="2:10" ht="12" customHeight="1">
      <c r="B38" s="297"/>
      <c r="C38" s="297"/>
      <c r="D38" s="39"/>
      <c r="E38" s="301"/>
      <c r="F38" s="111"/>
      <c r="G38" s="12"/>
      <c r="H38" s="49"/>
      <c r="I38" s="112"/>
      <c r="J38" s="11"/>
    </row>
    <row r="39" spans="2:10" ht="12" customHeight="1">
      <c r="B39" s="297"/>
      <c r="C39" s="297"/>
      <c r="D39" s="39"/>
      <c r="E39" s="301"/>
      <c r="F39" s="111"/>
      <c r="G39" s="12"/>
      <c r="H39" s="49"/>
      <c r="I39" s="112"/>
      <c r="J39" s="11"/>
    </row>
    <row r="40" spans="2:10" ht="12" customHeight="1">
      <c r="B40" s="297"/>
      <c r="C40" s="297"/>
      <c r="D40" s="39"/>
      <c r="E40" s="301"/>
      <c r="F40" s="111"/>
      <c r="G40" s="12"/>
      <c r="H40" s="49"/>
      <c r="I40" s="62"/>
      <c r="J40" s="11"/>
    </row>
    <row r="41" spans="2:10" ht="12" customHeight="1">
      <c r="B41" s="297"/>
      <c r="C41" s="297"/>
      <c r="D41" s="300"/>
      <c r="E41" s="301"/>
      <c r="F41" s="111"/>
      <c r="G41" s="12"/>
      <c r="H41" s="49"/>
      <c r="I41" s="62"/>
      <c r="J41" s="11"/>
    </row>
    <row r="42" spans="2:10" ht="12" customHeight="1">
      <c r="B42" s="297"/>
      <c r="C42" s="297"/>
      <c r="D42" s="300"/>
      <c r="E42" s="301"/>
      <c r="F42" s="303"/>
      <c r="G42" s="12"/>
      <c r="H42" s="12"/>
      <c r="I42" s="49"/>
      <c r="J42" s="11"/>
    </row>
    <row r="43" spans="2:10" ht="18" customHeight="1">
      <c r="B43" s="25"/>
      <c r="C43" s="102"/>
      <c r="D43" s="27"/>
      <c r="E43" s="60"/>
      <c r="F43" s="19"/>
      <c r="G43" s="12"/>
      <c r="H43" s="49"/>
      <c r="I43" s="62"/>
      <c r="J43" s="11"/>
    </row>
    <row r="44" spans="2:10" s="3" customFormat="1" ht="15.75">
      <c r="B44" s="25"/>
      <c r="C44" s="67"/>
      <c r="D44" s="27"/>
      <c r="E44" s="60"/>
      <c r="F44" s="19"/>
      <c r="G44" s="61"/>
      <c r="H44" s="61"/>
      <c r="I44" s="62"/>
      <c r="J44" s="14"/>
    </row>
    <row r="45" spans="2:10" ht="15.75">
      <c r="B45" s="103"/>
      <c r="C45" s="113"/>
      <c r="D45" s="107"/>
      <c r="E45" s="108"/>
      <c r="F45" s="107"/>
      <c r="G45" s="109"/>
      <c r="H45" s="109"/>
      <c r="I45" s="110"/>
      <c r="J45" s="11"/>
    </row>
    <row r="46" spans="2:10" ht="12" customHeight="1">
      <c r="B46" s="304"/>
      <c r="C46" s="305"/>
      <c r="D46" s="306"/>
      <c r="E46" s="307"/>
      <c r="F46" s="114"/>
      <c r="G46" s="308"/>
      <c r="H46" s="308"/>
      <c r="I46" s="309"/>
      <c r="J46" s="11"/>
    </row>
    <row r="47" spans="2:10">
      <c r="B47" s="297"/>
      <c r="C47" s="86"/>
      <c r="D47" s="300"/>
      <c r="E47" s="301"/>
      <c r="F47" s="111"/>
      <c r="G47" s="12"/>
      <c r="H47" s="49"/>
      <c r="I47" s="62"/>
      <c r="J47" s="11"/>
    </row>
    <row r="48" spans="2:10">
      <c r="B48" s="310"/>
      <c r="C48" s="37"/>
      <c r="D48" s="39"/>
      <c r="E48" s="301"/>
      <c r="F48" s="111"/>
      <c r="G48" s="12"/>
      <c r="H48" s="49"/>
      <c r="I48" s="62"/>
      <c r="J48" s="11"/>
    </row>
    <row r="49" spans="2:10">
      <c r="B49" s="297"/>
      <c r="C49" s="311"/>
      <c r="D49" s="300"/>
      <c r="E49" s="301"/>
      <c r="F49" s="111"/>
      <c r="G49" s="12"/>
      <c r="H49" s="49"/>
      <c r="I49" s="62"/>
      <c r="J49" s="11"/>
    </row>
    <row r="50" spans="2:10">
      <c r="B50" s="310"/>
      <c r="C50" s="311"/>
      <c r="D50" s="39"/>
      <c r="E50" s="301"/>
      <c r="F50" s="111"/>
      <c r="G50" s="12"/>
      <c r="H50" s="49"/>
      <c r="I50" s="62"/>
      <c r="J50" s="11"/>
    </row>
    <row r="51" spans="2:10">
      <c r="B51" s="310"/>
      <c r="C51" s="311"/>
      <c r="D51" s="39"/>
      <c r="E51" s="301"/>
      <c r="F51" s="111"/>
      <c r="G51" s="12"/>
      <c r="H51" s="49"/>
      <c r="I51" s="62"/>
      <c r="J51" s="11"/>
    </row>
    <row r="52" spans="2:10">
      <c r="B52" s="297"/>
      <c r="C52" s="297"/>
      <c r="D52" s="300"/>
      <c r="E52" s="301"/>
      <c r="F52" s="298"/>
      <c r="G52" s="40"/>
      <c r="H52" s="49"/>
      <c r="I52" s="62"/>
      <c r="J52" s="11"/>
    </row>
    <row r="53" spans="2:10">
      <c r="B53" s="297"/>
      <c r="C53" s="41"/>
      <c r="D53" s="41"/>
      <c r="E53" s="301"/>
      <c r="F53" s="298"/>
      <c r="G53" s="40"/>
      <c r="H53" s="49"/>
      <c r="I53" s="62"/>
      <c r="J53" s="11"/>
    </row>
    <row r="54" spans="2:10">
      <c r="B54" s="297"/>
      <c r="C54" s="41"/>
      <c r="D54" s="300"/>
      <c r="E54" s="301"/>
      <c r="F54" s="111"/>
      <c r="G54" s="40"/>
      <c r="H54" s="49"/>
      <c r="I54" s="62"/>
      <c r="J54" s="11"/>
    </row>
    <row r="55" spans="2:10">
      <c r="B55" s="297"/>
      <c r="C55" s="41"/>
      <c r="D55" s="39"/>
      <c r="E55" s="301"/>
      <c r="F55" s="298"/>
      <c r="G55" s="40"/>
      <c r="H55" s="49"/>
      <c r="I55" s="62"/>
      <c r="J55" s="11"/>
    </row>
    <row r="56" spans="2:10">
      <c r="B56" s="297"/>
      <c r="C56" s="297"/>
      <c r="D56" s="39"/>
      <c r="E56" s="301"/>
      <c r="F56" s="111"/>
      <c r="G56" s="12"/>
      <c r="H56" s="49"/>
      <c r="I56" s="62"/>
      <c r="J56" s="11"/>
    </row>
    <row r="57" spans="2:10">
      <c r="B57" s="297"/>
      <c r="C57" s="297"/>
      <c r="D57" s="39"/>
      <c r="E57" s="301"/>
      <c r="F57" s="111"/>
      <c r="G57" s="12"/>
      <c r="H57" s="49"/>
      <c r="I57" s="62"/>
      <c r="J57" s="11"/>
    </row>
    <row r="58" spans="2:10">
      <c r="B58" s="297"/>
      <c r="C58" s="297"/>
      <c r="D58" s="39"/>
      <c r="E58" s="301"/>
      <c r="F58" s="111"/>
      <c r="G58" s="12"/>
      <c r="H58" s="49"/>
      <c r="I58" s="62"/>
      <c r="J58" s="11"/>
    </row>
    <row r="59" spans="2:10">
      <c r="B59" s="297"/>
      <c r="C59" s="297"/>
      <c r="D59" s="39"/>
      <c r="E59" s="301"/>
      <c r="F59" s="111"/>
      <c r="G59" s="12"/>
      <c r="H59" s="49"/>
      <c r="I59" s="62"/>
      <c r="J59" s="11"/>
    </row>
    <row r="60" spans="2:10">
      <c r="B60" s="297"/>
      <c r="C60" s="297"/>
      <c r="D60" s="39"/>
      <c r="E60" s="301"/>
      <c r="F60" s="111"/>
      <c r="G60" s="12"/>
      <c r="H60" s="49"/>
      <c r="I60" s="62"/>
      <c r="J60" s="11"/>
    </row>
    <row r="61" spans="2:10">
      <c r="B61" s="297"/>
      <c r="C61" s="297"/>
      <c r="D61" s="39"/>
      <c r="E61" s="301"/>
      <c r="F61" s="111"/>
      <c r="G61" s="12"/>
      <c r="H61" s="49"/>
      <c r="I61" s="62"/>
      <c r="J61" s="11"/>
    </row>
    <row r="62" spans="2:10">
      <c r="B62" s="297"/>
      <c r="C62" s="297"/>
      <c r="D62" s="39"/>
      <c r="E62" s="301"/>
      <c r="F62" s="111"/>
      <c r="G62" s="12"/>
      <c r="H62" s="49"/>
      <c r="I62" s="62"/>
      <c r="J62" s="11"/>
    </row>
    <row r="63" spans="2:10">
      <c r="B63" s="297"/>
      <c r="C63" s="297"/>
      <c r="D63" s="39"/>
      <c r="E63" s="301"/>
      <c r="F63" s="111"/>
      <c r="G63" s="12"/>
      <c r="H63" s="49"/>
      <c r="I63" s="62"/>
      <c r="J63" s="11"/>
    </row>
    <row r="64" spans="2:10">
      <c r="B64" s="297"/>
      <c r="C64" s="297"/>
      <c r="D64" s="39"/>
      <c r="E64" s="301"/>
      <c r="F64" s="111"/>
      <c r="G64" s="12"/>
      <c r="H64" s="49"/>
      <c r="I64" s="62"/>
      <c r="J64" s="11"/>
    </row>
    <row r="65" spans="2:10">
      <c r="B65" s="297"/>
      <c r="C65" s="297"/>
      <c r="D65" s="39"/>
      <c r="E65" s="301"/>
      <c r="F65" s="111"/>
      <c r="G65" s="12"/>
      <c r="H65" s="49"/>
      <c r="I65" s="62"/>
      <c r="J65" s="11"/>
    </row>
    <row r="66" spans="2:10">
      <c r="B66" s="297"/>
      <c r="C66" s="297"/>
      <c r="D66" s="39"/>
      <c r="E66" s="301"/>
      <c r="F66" s="111"/>
      <c r="G66" s="12"/>
      <c r="H66" s="49"/>
      <c r="I66" s="62"/>
      <c r="J66" s="11"/>
    </row>
    <row r="67" spans="2:10">
      <c r="B67" s="297"/>
      <c r="C67" s="297"/>
      <c r="D67" s="39"/>
      <c r="E67" s="301"/>
      <c r="F67" s="111"/>
      <c r="G67" s="12"/>
      <c r="H67" s="49"/>
      <c r="I67" s="62"/>
      <c r="J67" s="11"/>
    </row>
    <row r="68" spans="2:10">
      <c r="B68" s="297"/>
      <c r="C68" s="297"/>
      <c r="D68" s="39"/>
      <c r="E68" s="301"/>
      <c r="F68" s="111"/>
      <c r="G68" s="12"/>
      <c r="H68" s="49"/>
      <c r="I68" s="62"/>
      <c r="J68" s="11"/>
    </row>
    <row r="69" spans="2:10">
      <c r="B69" s="297"/>
      <c r="C69" s="297"/>
      <c r="D69" s="39"/>
      <c r="E69" s="301"/>
      <c r="F69" s="111"/>
      <c r="G69" s="12"/>
      <c r="H69" s="49"/>
      <c r="I69" s="62"/>
      <c r="J69" s="11"/>
    </row>
    <row r="70" spans="2:10">
      <c r="B70" s="297"/>
      <c r="C70" s="297"/>
      <c r="D70" s="300"/>
      <c r="E70" s="301"/>
      <c r="F70" s="111"/>
      <c r="G70" s="12"/>
      <c r="H70" s="49"/>
      <c r="I70" s="62"/>
      <c r="J70" s="11"/>
    </row>
    <row r="71" spans="2:10">
      <c r="B71" s="297"/>
      <c r="C71" s="297"/>
      <c r="D71" s="300"/>
      <c r="E71" s="301"/>
      <c r="F71" s="312"/>
      <c r="G71" s="12"/>
      <c r="H71" s="12"/>
      <c r="I71" s="62"/>
      <c r="J71" s="11"/>
    </row>
    <row r="72" spans="2:10" ht="5.25" customHeight="1">
      <c r="B72" s="105"/>
      <c r="C72" s="297"/>
      <c r="D72" s="300"/>
      <c r="E72" s="301"/>
      <c r="F72" s="303"/>
      <c r="G72" s="161"/>
      <c r="H72" s="161"/>
      <c r="I72" s="313"/>
      <c r="J72" s="11"/>
    </row>
    <row r="73" spans="2:10">
      <c r="B73" s="25"/>
      <c r="C73" s="102"/>
      <c r="D73" s="27"/>
      <c r="E73" s="60"/>
      <c r="F73" s="19"/>
      <c r="G73" s="12"/>
      <c r="H73" s="49"/>
      <c r="I73" s="62"/>
      <c r="J73" s="11"/>
    </row>
    <row r="74" spans="2:10" s="3" customFormat="1" ht="15.75">
      <c r="B74" s="25"/>
      <c r="C74" s="63"/>
      <c r="D74" s="27"/>
      <c r="E74" s="60"/>
      <c r="F74" s="19"/>
      <c r="G74" s="61"/>
      <c r="H74" s="61"/>
      <c r="I74" s="62"/>
      <c r="J74" s="14"/>
    </row>
    <row r="75" spans="2:10" s="4" customFormat="1" ht="15.75">
      <c r="B75" s="103"/>
      <c r="C75" s="113"/>
      <c r="D75" s="107"/>
      <c r="E75" s="108"/>
      <c r="F75" s="107"/>
      <c r="G75" s="109"/>
      <c r="H75" s="109"/>
      <c r="I75" s="110"/>
      <c r="J75" s="314"/>
    </row>
    <row r="76" spans="2:10" ht="12" customHeight="1">
      <c r="B76" s="297"/>
      <c r="C76" s="297"/>
      <c r="D76" s="300"/>
      <c r="E76" s="315"/>
      <c r="F76" s="303"/>
      <c r="G76" s="12"/>
      <c r="H76" s="12"/>
      <c r="I76" s="49"/>
      <c r="J76" s="11"/>
    </row>
    <row r="77" spans="2:10">
      <c r="B77" s="297"/>
      <c r="C77" s="297"/>
      <c r="D77" s="39"/>
      <c r="E77" s="301"/>
      <c r="F77" s="111"/>
      <c r="G77" s="12"/>
      <c r="H77" s="49"/>
      <c r="I77" s="62"/>
      <c r="J77" s="11"/>
    </row>
    <row r="78" spans="2:10">
      <c r="B78" s="297"/>
      <c r="C78" s="297"/>
      <c r="D78" s="39"/>
      <c r="E78" s="301"/>
      <c r="F78" s="111"/>
      <c r="G78" s="12"/>
      <c r="H78" s="49"/>
      <c r="I78" s="62"/>
      <c r="J78" s="11"/>
    </row>
    <row r="79" spans="2:10">
      <c r="B79" s="297"/>
      <c r="C79" s="297"/>
      <c r="D79" s="300"/>
      <c r="E79" s="301"/>
      <c r="F79" s="111"/>
      <c r="G79" s="12"/>
      <c r="H79" s="49"/>
      <c r="I79" s="62"/>
      <c r="J79" s="11"/>
    </row>
    <row r="80" spans="2:10">
      <c r="B80" s="297"/>
      <c r="C80" s="297"/>
      <c r="D80" s="39"/>
      <c r="E80" s="301"/>
      <c r="F80" s="111"/>
      <c r="G80" s="12"/>
      <c r="H80" s="49"/>
      <c r="I80" s="62"/>
      <c r="J80" s="11"/>
    </row>
    <row r="81" spans="2:10">
      <c r="B81" s="297"/>
      <c r="C81" s="297"/>
      <c r="D81" s="300"/>
      <c r="E81" s="301"/>
      <c r="F81" s="111"/>
      <c r="G81" s="12"/>
      <c r="H81" s="49"/>
      <c r="I81" s="62"/>
      <c r="J81" s="11"/>
    </row>
    <row r="82" spans="2:10" ht="6" customHeight="1">
      <c r="B82" s="297"/>
      <c r="C82" s="297"/>
      <c r="D82" s="300"/>
      <c r="E82" s="301"/>
      <c r="F82" s="303"/>
      <c r="G82" s="12"/>
      <c r="H82" s="12"/>
      <c r="I82" s="49"/>
      <c r="J82" s="11"/>
    </row>
    <row r="83" spans="2:10">
      <c r="B83" s="25"/>
      <c r="C83" s="102"/>
      <c r="D83" s="27"/>
      <c r="E83" s="60"/>
      <c r="F83" s="19"/>
      <c r="G83" s="12"/>
      <c r="H83" s="49"/>
      <c r="I83" s="62"/>
      <c r="J83" s="11"/>
    </row>
    <row r="84" spans="2:10">
      <c r="B84" s="25"/>
      <c r="C84" s="63"/>
      <c r="D84" s="27"/>
      <c r="E84" s="60"/>
      <c r="F84" s="19"/>
      <c r="G84" s="61"/>
      <c r="H84" s="61"/>
      <c r="I84" s="62"/>
      <c r="J84" s="11"/>
    </row>
    <row r="85" spans="2:10" s="3" customFormat="1" ht="15.75">
      <c r="B85" s="103"/>
      <c r="C85" s="106"/>
      <c r="D85" s="115"/>
      <c r="E85" s="115"/>
      <c r="F85" s="107"/>
      <c r="G85" s="109"/>
      <c r="H85" s="109"/>
      <c r="I85" s="110"/>
      <c r="J85" s="14"/>
    </row>
    <row r="86" spans="2:10" ht="8.25" customHeight="1">
      <c r="B86" s="297"/>
      <c r="C86" s="297"/>
      <c r="D86" s="300"/>
      <c r="E86" s="301"/>
      <c r="F86" s="303"/>
      <c r="G86" s="12"/>
      <c r="H86" s="12"/>
      <c r="I86" s="49"/>
      <c r="J86" s="11"/>
    </row>
    <row r="87" spans="2:10" s="3" customFormat="1" ht="15.75">
      <c r="B87" s="297"/>
      <c r="C87" s="45"/>
      <c r="D87" s="39"/>
      <c r="E87" s="301"/>
      <c r="F87" s="111"/>
      <c r="G87" s="12"/>
      <c r="H87" s="49"/>
      <c r="I87" s="62"/>
      <c r="J87" s="14"/>
    </row>
    <row r="88" spans="2:10" s="3" customFormat="1" ht="15.75">
      <c r="B88" s="297"/>
      <c r="C88" s="45"/>
      <c r="D88" s="300"/>
      <c r="E88" s="301"/>
      <c r="F88" s="111"/>
      <c r="G88" s="12"/>
      <c r="H88" s="49"/>
      <c r="I88" s="62"/>
      <c r="J88" s="14"/>
    </row>
    <row r="89" spans="2:10" s="3" customFormat="1" ht="15.75">
      <c r="B89" s="297"/>
      <c r="C89" s="297"/>
      <c r="D89" s="39"/>
      <c r="E89" s="301"/>
      <c r="F89" s="111"/>
      <c r="G89" s="12"/>
      <c r="H89" s="49"/>
      <c r="I89" s="62"/>
      <c r="J89" s="14"/>
    </row>
    <row r="90" spans="2:10" s="3" customFormat="1" ht="15.75">
      <c r="B90" s="297"/>
      <c r="C90" s="297"/>
      <c r="D90" s="300"/>
      <c r="E90" s="301"/>
      <c r="F90" s="111"/>
      <c r="G90" s="12"/>
      <c r="H90" s="49"/>
      <c r="I90" s="62"/>
      <c r="J90" s="14"/>
    </row>
    <row r="91" spans="2:10" s="3" customFormat="1" ht="15.75">
      <c r="B91" s="297"/>
      <c r="C91" s="297"/>
      <c r="D91" s="39"/>
      <c r="E91" s="301"/>
      <c r="F91" s="111"/>
      <c r="G91" s="12"/>
      <c r="H91" s="49"/>
      <c r="I91" s="62"/>
      <c r="J91" s="14"/>
    </row>
    <row r="92" spans="2:10" s="3" customFormat="1" ht="15.75">
      <c r="B92" s="297"/>
      <c r="C92" s="297"/>
      <c r="D92" s="39"/>
      <c r="E92" s="301"/>
      <c r="F92" s="111"/>
      <c r="G92" s="12"/>
      <c r="H92" s="49"/>
      <c r="I92" s="62"/>
      <c r="J92" s="14"/>
    </row>
    <row r="93" spans="2:10" s="3" customFormat="1" ht="15.75">
      <c r="B93" s="297"/>
      <c r="C93" s="297"/>
      <c r="D93" s="39"/>
      <c r="E93" s="301"/>
      <c r="F93" s="111"/>
      <c r="G93" s="12"/>
      <c r="H93" s="49"/>
      <c r="I93" s="62"/>
      <c r="J93" s="14"/>
    </row>
    <row r="94" spans="2:10" s="3" customFormat="1" ht="15.75">
      <c r="B94" s="297"/>
      <c r="C94" s="297"/>
      <c r="D94" s="39"/>
      <c r="E94" s="301"/>
      <c r="F94" s="111"/>
      <c r="G94" s="12"/>
      <c r="H94" s="49"/>
      <c r="I94" s="112"/>
      <c r="J94" s="14"/>
    </row>
    <row r="95" spans="2:10" s="3" customFormat="1" ht="15.75">
      <c r="B95" s="297"/>
      <c r="C95" s="297"/>
      <c r="D95" s="39"/>
      <c r="E95" s="301"/>
      <c r="F95" s="111"/>
      <c r="G95" s="12"/>
      <c r="H95" s="49"/>
      <c r="I95" s="62"/>
      <c r="J95" s="14"/>
    </row>
    <row r="96" spans="2:10" s="3" customFormat="1" ht="15.75">
      <c r="B96" s="297"/>
      <c r="C96" s="297"/>
      <c r="D96" s="39"/>
      <c r="E96" s="301"/>
      <c r="F96" s="111"/>
      <c r="G96" s="12"/>
      <c r="H96" s="49"/>
      <c r="I96" s="62"/>
      <c r="J96" s="14"/>
    </row>
    <row r="97" spans="2:10" s="3" customFormat="1" ht="15.75">
      <c r="B97" s="297"/>
      <c r="C97" s="297"/>
      <c r="D97" s="39"/>
      <c r="E97" s="301"/>
      <c r="F97" s="111"/>
      <c r="G97" s="12"/>
      <c r="H97" s="49"/>
      <c r="I97" s="62"/>
      <c r="J97" s="14"/>
    </row>
    <row r="98" spans="2:10" s="3" customFormat="1" ht="15.75">
      <c r="B98" s="297"/>
      <c r="C98" s="297"/>
      <c r="D98" s="39"/>
      <c r="E98" s="301"/>
      <c r="F98" s="111"/>
      <c r="G98" s="12"/>
      <c r="H98" s="49"/>
      <c r="I98" s="62"/>
      <c r="J98" s="14"/>
    </row>
    <row r="99" spans="2:10" s="3" customFormat="1" ht="15.75">
      <c r="B99" s="297"/>
      <c r="C99" s="297"/>
      <c r="D99" s="39"/>
      <c r="E99" s="301"/>
      <c r="F99" s="111"/>
      <c r="G99" s="12"/>
      <c r="H99" s="49"/>
      <c r="I99" s="62"/>
      <c r="J99" s="14"/>
    </row>
    <row r="100" spans="2:10" s="3" customFormat="1" ht="15.75">
      <c r="B100" s="297"/>
      <c r="C100" s="297"/>
      <c r="D100" s="39"/>
      <c r="E100" s="301"/>
      <c r="F100" s="111"/>
      <c r="G100" s="12"/>
      <c r="H100" s="49"/>
      <c r="I100" s="62"/>
      <c r="J100" s="14"/>
    </row>
    <row r="101" spans="2:10" s="3" customFormat="1" ht="15.75">
      <c r="B101" s="297"/>
      <c r="C101" s="297"/>
      <c r="D101" s="39"/>
      <c r="E101" s="301"/>
      <c r="F101" s="111"/>
      <c r="G101" s="12"/>
      <c r="H101" s="49"/>
      <c r="I101" s="62"/>
      <c r="J101" s="14"/>
    </row>
    <row r="102" spans="2:10" s="3" customFormat="1" ht="15.75">
      <c r="B102" s="297"/>
      <c r="C102" s="297"/>
      <c r="D102" s="39"/>
      <c r="E102" s="301"/>
      <c r="F102" s="111"/>
      <c r="G102" s="12"/>
      <c r="H102" s="49"/>
      <c r="I102" s="62"/>
      <c r="J102" s="14"/>
    </row>
    <row r="103" spans="2:10" s="3" customFormat="1" ht="15.75">
      <c r="B103" s="297"/>
      <c r="C103" s="297"/>
      <c r="D103" s="39"/>
      <c r="E103" s="301"/>
      <c r="F103" s="111"/>
      <c r="G103" s="12"/>
      <c r="H103" s="49"/>
      <c r="I103" s="62"/>
      <c r="J103" s="14"/>
    </row>
    <row r="104" spans="2:10" s="3" customFormat="1" ht="15.75">
      <c r="B104" s="297"/>
      <c r="C104" s="297"/>
      <c r="D104" s="39"/>
      <c r="E104" s="301"/>
      <c r="F104" s="111"/>
      <c r="G104" s="12"/>
      <c r="H104" s="49"/>
      <c r="I104" s="62"/>
      <c r="J104" s="14"/>
    </row>
    <row r="105" spans="2:10" s="3" customFormat="1" ht="15.75">
      <c r="B105" s="297"/>
      <c r="C105" s="297"/>
      <c r="D105" s="300"/>
      <c r="E105" s="301"/>
      <c r="F105" s="111"/>
      <c r="G105" s="12"/>
      <c r="H105" s="49"/>
      <c r="I105" s="62"/>
      <c r="J105" s="14"/>
    </row>
    <row r="106" spans="2:10" s="3" customFormat="1" ht="15.75">
      <c r="B106" s="297"/>
      <c r="C106" s="297"/>
      <c r="D106" s="300"/>
      <c r="E106" s="301"/>
      <c r="F106" s="111"/>
      <c r="G106" s="12"/>
      <c r="H106" s="49"/>
      <c r="I106" s="62"/>
      <c r="J106" s="14"/>
    </row>
    <row r="107" spans="2:10" s="3" customFormat="1" ht="9" customHeight="1">
      <c r="B107" s="297"/>
      <c r="C107" s="297"/>
      <c r="D107" s="300"/>
      <c r="E107" s="301"/>
      <c r="F107" s="303"/>
      <c r="G107" s="12"/>
      <c r="H107" s="12"/>
      <c r="I107" s="49"/>
      <c r="J107" s="14"/>
    </row>
    <row r="108" spans="2:10">
      <c r="B108" s="25"/>
      <c r="C108" s="102"/>
      <c r="D108" s="27"/>
      <c r="E108" s="60"/>
      <c r="F108" s="19"/>
      <c r="G108" s="12"/>
      <c r="H108" s="49"/>
      <c r="I108" s="62"/>
      <c r="J108" s="11"/>
    </row>
    <row r="109" spans="2:10">
      <c r="B109" s="25"/>
      <c r="C109" s="63"/>
      <c r="D109" s="27"/>
      <c r="E109" s="60"/>
      <c r="F109" s="19"/>
      <c r="G109" s="61"/>
      <c r="H109" s="61"/>
      <c r="I109" s="62"/>
      <c r="J109" s="11"/>
    </row>
    <row r="110" spans="2:10" ht="15.75">
      <c r="B110" s="103"/>
      <c r="C110" s="106"/>
      <c r="D110" s="115"/>
      <c r="E110" s="115"/>
      <c r="F110" s="107"/>
      <c r="G110" s="109"/>
      <c r="H110" s="109"/>
      <c r="I110" s="110"/>
      <c r="J110" s="11"/>
    </row>
    <row r="111" spans="2:10">
      <c r="B111" s="297"/>
      <c r="C111" s="297"/>
      <c r="D111" s="300"/>
      <c r="E111" s="301"/>
      <c r="F111" s="303"/>
      <c r="G111" s="12"/>
      <c r="H111" s="12"/>
      <c r="I111" s="49"/>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03"/>
      <c r="G116" s="12"/>
      <c r="H116" s="12"/>
      <c r="I116" s="49"/>
      <c r="J116" s="11"/>
    </row>
    <row r="117" spans="2:10">
      <c r="B117" s="25"/>
      <c r="C117" s="102"/>
      <c r="D117" s="27"/>
      <c r="E117" s="60"/>
      <c r="F117" s="19"/>
      <c r="G117" s="12"/>
      <c r="H117" s="49"/>
      <c r="I117" s="62"/>
      <c r="J117" s="11"/>
    </row>
    <row r="118" spans="2:10">
      <c r="B118" s="25"/>
      <c r="C118" s="63"/>
      <c r="D118" s="27"/>
      <c r="E118" s="60"/>
      <c r="F118" s="19"/>
      <c r="G118" s="61"/>
      <c r="H118" s="61"/>
      <c r="I118" s="62"/>
      <c r="J118" s="11"/>
    </row>
    <row r="119" spans="2:10" ht="15.75">
      <c r="B119" s="103"/>
      <c r="C119" s="106"/>
      <c r="D119" s="115"/>
      <c r="E119" s="115"/>
      <c r="F119" s="107"/>
      <c r="G119" s="109"/>
      <c r="H119" s="109"/>
      <c r="I119" s="110"/>
      <c r="J119" s="11"/>
    </row>
    <row r="120" spans="2:10">
      <c r="B120" s="297"/>
      <c r="C120" s="297"/>
      <c r="D120" s="300"/>
      <c r="E120" s="301"/>
      <c r="F120" s="303"/>
      <c r="G120" s="12"/>
      <c r="H120" s="12"/>
      <c r="I120" s="49"/>
      <c r="J120" s="11"/>
    </row>
    <row r="121" spans="2:10">
      <c r="B121" s="297"/>
      <c r="C121" s="45"/>
      <c r="D121" s="39"/>
      <c r="E121" s="301"/>
      <c r="F121" s="111"/>
      <c r="G121" s="12"/>
      <c r="H121" s="49"/>
      <c r="I121" s="62"/>
      <c r="J121" s="11"/>
    </row>
    <row r="122" spans="2:10">
      <c r="B122" s="297"/>
      <c r="C122" s="45"/>
      <c r="D122" s="39"/>
      <c r="E122" s="301"/>
      <c r="F122" s="111"/>
      <c r="G122" s="12"/>
      <c r="H122" s="49"/>
      <c r="I122" s="62"/>
      <c r="J122" s="11"/>
    </row>
    <row r="123" spans="2:10">
      <c r="B123" s="297"/>
      <c r="C123" s="45"/>
      <c r="D123" s="39"/>
      <c r="E123" s="301"/>
      <c r="F123" s="111"/>
      <c r="G123" s="12"/>
      <c r="H123" s="49"/>
      <c r="I123" s="62"/>
      <c r="J123" s="11"/>
    </row>
    <row r="124" spans="2:10">
      <c r="B124" s="297"/>
      <c r="C124" s="45"/>
      <c r="D124" s="39"/>
      <c r="E124" s="301"/>
      <c r="F124" s="111"/>
      <c r="G124" s="12"/>
      <c r="H124" s="49"/>
      <c r="I124" s="62"/>
      <c r="J124" s="11"/>
    </row>
    <row r="125" spans="2:10">
      <c r="B125" s="297"/>
      <c r="C125" s="297"/>
      <c r="D125" s="39"/>
      <c r="E125" s="301"/>
      <c r="F125" s="111"/>
      <c r="G125" s="12"/>
      <c r="H125" s="49"/>
      <c r="I125" s="62"/>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9"/>
      <c r="E128" s="301"/>
      <c r="F128" s="111"/>
      <c r="G128" s="12"/>
      <c r="H128" s="49"/>
      <c r="I128" s="62"/>
      <c r="J128" s="11"/>
    </row>
    <row r="129" spans="2:10">
      <c r="B129" s="297"/>
      <c r="C129" s="297"/>
      <c r="D129" s="39"/>
      <c r="E129" s="301"/>
      <c r="F129" s="111"/>
      <c r="G129" s="12"/>
      <c r="H129" s="49"/>
      <c r="I129" s="62"/>
      <c r="J129" s="11"/>
    </row>
    <row r="130" spans="2:10">
      <c r="B130" s="297"/>
      <c r="C130" s="297"/>
      <c r="D130" s="39"/>
      <c r="E130" s="301"/>
      <c r="F130" s="111"/>
      <c r="G130" s="12"/>
      <c r="H130" s="49"/>
      <c r="I130" s="62"/>
      <c r="J130" s="11"/>
    </row>
    <row r="131" spans="2:10">
      <c r="B131" s="297"/>
      <c r="C131" s="297"/>
      <c r="D131" s="39"/>
      <c r="E131" s="301"/>
      <c r="F131" s="111"/>
      <c r="G131" s="12"/>
      <c r="H131" s="49"/>
      <c r="I131" s="62"/>
      <c r="J131" s="11"/>
    </row>
    <row r="132" spans="2:10">
      <c r="B132" s="297"/>
      <c r="C132" s="297"/>
      <c r="D132" s="39"/>
      <c r="E132" s="301"/>
      <c r="F132" s="111"/>
      <c r="G132" s="12"/>
      <c r="H132" s="49"/>
      <c r="I132" s="62"/>
      <c r="J132" s="11"/>
    </row>
    <row r="133" spans="2:10">
      <c r="B133" s="297"/>
      <c r="C133" s="297"/>
      <c r="D133" s="39"/>
      <c r="E133" s="301"/>
      <c r="F133" s="111"/>
      <c r="G133" s="12"/>
      <c r="H133" s="49"/>
      <c r="I133" s="62"/>
      <c r="J133" s="11"/>
    </row>
    <row r="134" spans="2:10">
      <c r="B134" s="297"/>
      <c r="C134" s="297"/>
      <c r="D134" s="39"/>
      <c r="E134" s="301"/>
      <c r="F134" s="111"/>
      <c r="G134" s="12"/>
      <c r="H134" s="49"/>
      <c r="I134" s="62"/>
      <c r="J134" s="11"/>
    </row>
    <row r="135" spans="2:10">
      <c r="B135" s="297"/>
      <c r="C135" s="297"/>
      <c r="D135" s="300"/>
      <c r="E135" s="301"/>
      <c r="F135" s="111"/>
      <c r="G135" s="12"/>
      <c r="H135" s="49"/>
      <c r="I135" s="62"/>
      <c r="J135" s="11"/>
    </row>
    <row r="136" spans="2:10">
      <c r="B136" s="297"/>
      <c r="C136" s="297"/>
      <c r="D136" s="39"/>
      <c r="E136" s="301"/>
      <c r="F136" s="111"/>
      <c r="G136" s="12"/>
      <c r="H136" s="49"/>
      <c r="I136" s="62"/>
      <c r="J136" s="11"/>
    </row>
    <row r="137" spans="2:10">
      <c r="B137" s="297"/>
      <c r="C137" s="297"/>
      <c r="D137" s="39"/>
      <c r="E137" s="301"/>
      <c r="F137" s="111"/>
      <c r="G137" s="12"/>
      <c r="H137" s="49"/>
      <c r="I137" s="62"/>
      <c r="J137" s="11"/>
    </row>
    <row r="138" spans="2:10">
      <c r="B138" s="297"/>
      <c r="C138" s="297"/>
      <c r="D138" s="39"/>
      <c r="E138" s="301"/>
      <c r="F138" s="111"/>
      <c r="G138" s="12"/>
      <c r="H138" s="49"/>
      <c r="I138" s="62"/>
      <c r="J138" s="11"/>
    </row>
    <row r="139" spans="2:10">
      <c r="B139" s="297"/>
      <c r="C139" s="297"/>
      <c r="D139" s="46"/>
      <c r="E139" s="301"/>
      <c r="F139" s="111"/>
      <c r="G139" s="12"/>
      <c r="H139" s="49"/>
      <c r="I139" s="62"/>
      <c r="J139" s="11"/>
    </row>
    <row r="140" spans="2:10">
      <c r="B140" s="297"/>
      <c r="C140" s="297"/>
      <c r="D140" s="300"/>
      <c r="E140" s="301"/>
      <c r="F140" s="111"/>
      <c r="G140" s="12"/>
      <c r="H140" s="49"/>
      <c r="I140" s="62"/>
      <c r="J140" s="11"/>
    </row>
    <row r="141" spans="2:10">
      <c r="B141" s="297"/>
      <c r="C141" s="297"/>
      <c r="D141" s="300"/>
      <c r="E141" s="301"/>
      <c r="F141" s="111"/>
      <c r="G141" s="12"/>
      <c r="H141" s="49"/>
      <c r="I141" s="62"/>
      <c r="J141" s="11"/>
    </row>
    <row r="142" spans="2:10">
      <c r="B142" s="297"/>
      <c r="C142" s="297"/>
      <c r="D142" s="300"/>
      <c r="E142" s="301"/>
      <c r="F142" s="303"/>
      <c r="G142" s="12"/>
      <c r="H142" s="12"/>
      <c r="I142" s="49"/>
      <c r="J142" s="11"/>
    </row>
    <row r="143" spans="2:10">
      <c r="B143" s="25"/>
      <c r="C143" s="102"/>
      <c r="D143" s="27"/>
      <c r="E143" s="60"/>
      <c r="F143" s="19"/>
      <c r="G143" s="12"/>
      <c r="H143" s="49"/>
      <c r="I143" s="62"/>
      <c r="J143" s="11"/>
    </row>
    <row r="144" spans="2:10">
      <c r="B144" s="25"/>
      <c r="C144" s="63"/>
      <c r="D144" s="27"/>
      <c r="E144" s="60"/>
      <c r="F144" s="19"/>
      <c r="G144" s="61"/>
      <c r="H144" s="61"/>
      <c r="I144" s="62"/>
      <c r="J144" s="11"/>
    </row>
    <row r="145" spans="2:10" ht="15.75">
      <c r="B145" s="103"/>
      <c r="C145" s="106"/>
      <c r="D145" s="115"/>
      <c r="E145" s="115"/>
      <c r="F145" s="107"/>
      <c r="G145" s="109"/>
      <c r="H145" s="109"/>
      <c r="I145" s="110"/>
      <c r="J145" s="11"/>
    </row>
    <row r="146" spans="2:10">
      <c r="B146" s="29"/>
      <c r="C146" s="29"/>
      <c r="D146" s="30"/>
      <c r="E146" s="30"/>
      <c r="F146" s="18"/>
      <c r="G146" s="12"/>
      <c r="H146" s="12"/>
      <c r="I146" s="49"/>
      <c r="J146" s="11"/>
    </row>
    <row r="147" spans="2:10">
      <c r="B147" s="297"/>
      <c r="C147" s="300"/>
      <c r="D147" s="39"/>
      <c r="E147" s="301"/>
      <c r="F147" s="111"/>
      <c r="G147" s="12"/>
      <c r="H147" s="49"/>
      <c r="I147" s="62"/>
      <c r="J147" s="11"/>
    </row>
    <row r="148" spans="2:10">
      <c r="B148" s="297"/>
      <c r="C148" s="297"/>
      <c r="D148" s="39"/>
      <c r="E148" s="301"/>
      <c r="F148" s="111"/>
      <c r="G148" s="12"/>
      <c r="H148" s="49"/>
      <c r="I148" s="62"/>
      <c r="J148" s="11"/>
    </row>
    <row r="149" spans="2:10">
      <c r="B149" s="297"/>
      <c r="C149" s="300"/>
      <c r="D149" s="39"/>
      <c r="E149" s="301"/>
      <c r="F149" s="111"/>
      <c r="G149" s="12"/>
      <c r="H149" s="49"/>
      <c r="I149" s="62"/>
      <c r="J149" s="11"/>
    </row>
    <row r="150" spans="2:10">
      <c r="B150" s="297"/>
      <c r="C150" s="297"/>
      <c r="D150" s="300"/>
      <c r="E150" s="301"/>
      <c r="F150" s="111"/>
      <c r="G150" s="12"/>
      <c r="H150" s="49"/>
      <c r="I150" s="62"/>
      <c r="J150" s="11"/>
    </row>
    <row r="151" spans="2:10" ht="10.5" customHeight="1">
      <c r="B151" s="297"/>
      <c r="C151" s="297"/>
      <c r="D151" s="300"/>
      <c r="E151" s="301"/>
      <c r="F151" s="303"/>
      <c r="G151" s="12"/>
      <c r="H151" s="12"/>
      <c r="I151" s="49"/>
      <c r="J151" s="11"/>
    </row>
    <row r="152" spans="2:10" ht="15" customHeight="1">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
      <c r="C155" s="29"/>
      <c r="D155" s="33"/>
      <c r="E155" s="30"/>
      <c r="F155" s="18"/>
      <c r="G155" s="12"/>
      <c r="H155" s="12"/>
      <c r="I155" s="49"/>
      <c r="J155" s="11"/>
    </row>
    <row r="156" spans="2:10">
      <c r="B156" s="297"/>
      <c r="C156" s="297"/>
      <c r="D156" s="300"/>
      <c r="E156" s="301"/>
      <c r="F156" s="116"/>
      <c r="G156" s="12"/>
      <c r="H156" s="49"/>
      <c r="I156" s="112"/>
      <c r="J156" s="11"/>
    </row>
    <row r="157" spans="2:10">
      <c r="B157" s="297"/>
      <c r="C157" s="297"/>
      <c r="D157" s="300"/>
      <c r="E157" s="301"/>
      <c r="F157" s="116"/>
      <c r="G157" s="12"/>
      <c r="H157" s="49"/>
      <c r="I157" s="112"/>
      <c r="J157" s="11"/>
    </row>
    <row r="158" spans="2:10">
      <c r="B158" s="297"/>
      <c r="C158" s="297"/>
      <c r="D158" s="39"/>
      <c r="E158" s="301"/>
      <c r="F158" s="111"/>
      <c r="G158" s="12"/>
      <c r="H158" s="49"/>
      <c r="I158" s="112"/>
      <c r="J158" s="11"/>
    </row>
    <row r="159" spans="2:10">
      <c r="B159" s="297"/>
      <c r="C159" s="37"/>
      <c r="D159" s="300"/>
      <c r="E159" s="301"/>
      <c r="F159" s="116"/>
      <c r="G159" s="12"/>
      <c r="H159" s="49"/>
      <c r="I159" s="62"/>
      <c r="J159" s="11"/>
    </row>
    <row r="160" spans="2:10">
      <c r="B160" s="297"/>
      <c r="C160" s="297"/>
      <c r="D160" s="39"/>
      <c r="E160" s="301"/>
      <c r="F160" s="111"/>
      <c r="G160" s="12"/>
      <c r="H160" s="49"/>
      <c r="I160" s="62"/>
      <c r="J160" s="11"/>
    </row>
    <row r="161" spans="2:10">
      <c r="B161" s="297"/>
      <c r="C161" s="297"/>
      <c r="D161" s="300"/>
      <c r="E161" s="301"/>
      <c r="F161" s="111"/>
      <c r="G161" s="12"/>
      <c r="H161" s="49"/>
      <c r="I161" s="62"/>
      <c r="J161" s="11"/>
    </row>
    <row r="162" spans="2:10">
      <c r="B162" s="297"/>
      <c r="C162" s="297"/>
      <c r="D162" s="300"/>
      <c r="E162" s="301"/>
      <c r="F162" s="303"/>
      <c r="G162" s="12"/>
      <c r="H162" s="12"/>
      <c r="I162" s="49"/>
      <c r="J162" s="11"/>
    </row>
    <row r="163" spans="2:10">
      <c r="B163" s="25"/>
      <c r="C163" s="102"/>
      <c r="D163" s="27"/>
      <c r="E163" s="60"/>
      <c r="F163" s="19"/>
      <c r="G163" s="12"/>
      <c r="H163" s="49"/>
      <c r="I163" s="62"/>
      <c r="J163" s="11"/>
    </row>
    <row r="164" spans="2:10">
      <c r="B164" s="25"/>
      <c r="C164" s="63"/>
      <c r="D164" s="27"/>
      <c r="E164" s="60"/>
      <c r="F164" s="19"/>
      <c r="G164" s="61"/>
      <c r="H164" s="61"/>
      <c r="I164" s="62"/>
      <c r="J164" s="11"/>
    </row>
    <row r="165" spans="2:10" ht="15.75">
      <c r="B165" s="103"/>
      <c r="C165" s="106"/>
      <c r="D165" s="115"/>
      <c r="E165" s="115"/>
      <c r="F165" s="107"/>
      <c r="G165" s="109"/>
      <c r="H165" s="109"/>
      <c r="I165" s="110"/>
      <c r="J165" s="11"/>
    </row>
    <row r="166" spans="2:10">
      <c r="B166" s="29"/>
      <c r="C166" s="29"/>
      <c r="D166" s="33"/>
      <c r="E166" s="30"/>
      <c r="F166" s="18"/>
      <c r="G166" s="12"/>
      <c r="H166" s="12"/>
      <c r="I166" s="49"/>
      <c r="J166" s="11"/>
    </row>
    <row r="167" spans="2:10">
      <c r="B167" s="297"/>
      <c r="C167" s="297"/>
      <c r="D167" s="300"/>
      <c r="E167" s="301"/>
      <c r="F167" s="111"/>
      <c r="G167" s="12"/>
      <c r="H167" s="49"/>
      <c r="I167" s="62"/>
      <c r="J167" s="11"/>
    </row>
    <row r="168" spans="2:10">
      <c r="B168" s="297"/>
      <c r="C168" s="297"/>
      <c r="D168" s="300"/>
      <c r="E168" s="301"/>
      <c r="F168" s="111"/>
      <c r="G168" s="12"/>
      <c r="H168" s="49"/>
      <c r="I168" s="62"/>
      <c r="J168" s="11"/>
    </row>
    <row r="169" spans="2:10">
      <c r="B169" s="297"/>
      <c r="C169" s="297"/>
      <c r="D169" s="300"/>
      <c r="E169" s="301"/>
      <c r="F169" s="111"/>
      <c r="G169" s="12"/>
      <c r="H169" s="49"/>
      <c r="I169" s="62"/>
      <c r="J169" s="11"/>
    </row>
    <row r="170" spans="2:10">
      <c r="B170" s="297"/>
      <c r="C170" s="297"/>
      <c r="D170" s="300"/>
      <c r="E170" s="301"/>
      <c r="F170" s="303"/>
      <c r="G170" s="12"/>
      <c r="H170" s="12"/>
      <c r="I170" s="49"/>
      <c r="J170" s="11"/>
    </row>
    <row r="171" spans="2:10">
      <c r="B171" s="25"/>
      <c r="C171" s="102"/>
      <c r="D171" s="27"/>
      <c r="E171" s="60"/>
      <c r="F171" s="19"/>
      <c r="G171" s="12"/>
      <c r="H171" s="49"/>
      <c r="I171" s="62"/>
      <c r="J171" s="11"/>
    </row>
    <row r="172" spans="2:10">
      <c r="B172" s="25"/>
      <c r="C172" s="63"/>
      <c r="D172" s="27"/>
      <c r="E172" s="60"/>
      <c r="F172" s="19"/>
      <c r="G172" s="61"/>
      <c r="H172" s="61"/>
      <c r="I172" s="62"/>
      <c r="J172" s="11"/>
    </row>
    <row r="173" spans="2:10" ht="15.75">
      <c r="B173" s="103"/>
      <c r="C173" s="117"/>
      <c r="D173" s="115"/>
      <c r="E173" s="115"/>
      <c r="F173" s="107"/>
      <c r="G173" s="109"/>
      <c r="H173" s="109"/>
      <c r="I173" s="110"/>
      <c r="J173" s="11"/>
    </row>
    <row r="174" spans="2:10">
      <c r="B174" s="32"/>
      <c r="C174" s="32"/>
      <c r="D174" s="33"/>
      <c r="E174" s="33"/>
      <c r="F174" s="18"/>
      <c r="G174" s="12"/>
      <c r="H174" s="12"/>
      <c r="I174" s="49"/>
      <c r="J174" s="11"/>
    </row>
    <row r="175" spans="2:10">
      <c r="B175" s="297"/>
      <c r="C175" s="297"/>
      <c r="D175" s="300"/>
      <c r="E175" s="301"/>
      <c r="F175" s="111"/>
      <c r="G175" s="12"/>
      <c r="H175" s="49"/>
      <c r="I175" s="62"/>
      <c r="J175" s="11"/>
    </row>
    <row r="176" spans="2:10">
      <c r="B176" s="297"/>
      <c r="C176" s="297"/>
      <c r="D176" s="300"/>
      <c r="E176" s="301"/>
      <c r="F176" s="111"/>
      <c r="G176" s="12"/>
      <c r="H176" s="49"/>
      <c r="I176" s="62"/>
      <c r="J176" s="11"/>
    </row>
    <row r="177" spans="2:10">
      <c r="B177" s="297"/>
      <c r="C177" s="297"/>
      <c r="D177" s="300"/>
      <c r="E177" s="301"/>
      <c r="F177" s="111"/>
      <c r="G177" s="12"/>
      <c r="H177" s="49"/>
      <c r="I177" s="62"/>
      <c r="J177" s="11"/>
    </row>
    <row r="178" spans="2:10">
      <c r="B178" s="297"/>
      <c r="C178" s="297"/>
      <c r="D178" s="300"/>
      <c r="E178" s="301"/>
      <c r="F178" s="111"/>
      <c r="G178" s="12"/>
      <c r="H178" s="49"/>
      <c r="I178" s="62"/>
      <c r="J178" s="11"/>
    </row>
    <row r="179" spans="2:10">
      <c r="B179" s="297"/>
      <c r="C179" s="297"/>
      <c r="D179" s="300"/>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303"/>
      <c r="G183" s="12"/>
      <c r="H183" s="12"/>
      <c r="I183" s="49"/>
      <c r="J183" s="11"/>
    </row>
    <row r="184" spans="2:10">
      <c r="B184" s="25"/>
      <c r="C184" s="102"/>
      <c r="D184" s="27"/>
      <c r="E184" s="60"/>
      <c r="F184" s="19"/>
      <c r="G184" s="12"/>
      <c r="H184" s="49"/>
      <c r="I184" s="62"/>
      <c r="J184" s="11"/>
    </row>
    <row r="185" spans="2:10">
      <c r="B185" s="25"/>
      <c r="C185" s="63"/>
      <c r="D185" s="27"/>
      <c r="E185" s="60"/>
      <c r="F185" s="19"/>
      <c r="G185" s="61"/>
      <c r="H185" s="61"/>
      <c r="I185" s="62"/>
      <c r="J185" s="11"/>
    </row>
    <row r="186" spans="2:10" ht="15.75">
      <c r="B186" s="103"/>
      <c r="C186" s="106"/>
      <c r="D186" s="115"/>
      <c r="E186" s="115"/>
      <c r="F186" s="107"/>
      <c r="G186" s="109"/>
      <c r="H186" s="109"/>
      <c r="I186" s="110"/>
      <c r="J186" s="11"/>
    </row>
    <row r="187" spans="2:10" ht="12" customHeight="1">
      <c r="B187" s="32"/>
      <c r="C187" s="32"/>
      <c r="D187" s="33"/>
      <c r="E187" s="33"/>
      <c r="F187" s="18"/>
      <c r="G187" s="12"/>
      <c r="H187" s="12"/>
      <c r="I187" s="49"/>
      <c r="J187" s="11"/>
    </row>
    <row r="188" spans="2:10">
      <c r="B188" s="297"/>
      <c r="C188" s="297"/>
      <c r="D188" s="300"/>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111"/>
      <c r="G191" s="12"/>
      <c r="H191" s="49"/>
      <c r="I191" s="62"/>
      <c r="J191" s="11"/>
    </row>
    <row r="192" spans="2:10" ht="9.75" customHeight="1">
      <c r="B192" s="297"/>
      <c r="C192" s="297"/>
      <c r="D192" s="300"/>
      <c r="E192" s="301"/>
      <c r="F192" s="303"/>
      <c r="G192" s="12"/>
      <c r="H192" s="12"/>
      <c r="I192" s="49"/>
      <c r="J192" s="11"/>
    </row>
    <row r="193" spans="2:10" ht="16.5" customHeight="1">
      <c r="B193" s="25"/>
      <c r="C193" s="102"/>
      <c r="D193" s="27"/>
      <c r="E193" s="60"/>
      <c r="F193" s="19"/>
      <c r="G193" s="12"/>
      <c r="H193" s="49"/>
      <c r="I193" s="62"/>
      <c r="J193" s="11"/>
    </row>
    <row r="194" spans="2:10">
      <c r="B194" s="25"/>
      <c r="C194" s="63"/>
      <c r="D194" s="27"/>
      <c r="E194" s="60"/>
      <c r="F194" s="19"/>
      <c r="G194" s="61"/>
      <c r="H194" s="61"/>
      <c r="I194" s="62"/>
      <c r="J194" s="11"/>
    </row>
    <row r="195" spans="2:10" ht="15.75">
      <c r="B195" s="103"/>
      <c r="C195" s="117"/>
      <c r="D195" s="115"/>
      <c r="E195" s="115"/>
      <c r="F195" s="107"/>
      <c r="G195" s="109"/>
      <c r="H195" s="109"/>
      <c r="I195" s="110"/>
      <c r="J195" s="11"/>
    </row>
    <row r="196" spans="2:10">
      <c r="B196" s="297"/>
      <c r="C196" s="297"/>
      <c r="D196" s="300"/>
      <c r="E196" s="301"/>
      <c r="F196" s="15"/>
      <c r="G196" s="12"/>
      <c r="H196" s="12"/>
      <c r="I196" s="49"/>
      <c r="J196" s="11"/>
    </row>
    <row r="197" spans="2:10" ht="15.75">
      <c r="B197" s="297"/>
      <c r="C197" s="297"/>
      <c r="D197" s="39"/>
      <c r="E197" s="301"/>
      <c r="F197" s="111"/>
      <c r="G197" s="12"/>
      <c r="H197" s="49"/>
      <c r="I197" s="62"/>
      <c r="J197" s="14"/>
    </row>
    <row r="198" spans="2:10" ht="15.75">
      <c r="B198" s="297"/>
      <c r="C198" s="297"/>
      <c r="D198" s="39"/>
      <c r="E198" s="301"/>
      <c r="F198" s="111"/>
      <c r="G198" s="12"/>
      <c r="H198" s="49"/>
      <c r="I198" s="62"/>
      <c r="J198" s="14"/>
    </row>
    <row r="199" spans="2:10" ht="15.75">
      <c r="B199" s="297"/>
      <c r="C199" s="297"/>
      <c r="D199" s="39"/>
      <c r="E199" s="301"/>
      <c r="F199" s="111"/>
      <c r="G199" s="12"/>
      <c r="H199" s="49"/>
      <c r="I199" s="62"/>
      <c r="J199" s="14"/>
    </row>
    <row r="200" spans="2:10" ht="15.75">
      <c r="B200" s="297"/>
      <c r="C200" s="297"/>
      <c r="D200" s="39"/>
      <c r="E200" s="301"/>
      <c r="F200" s="111"/>
      <c r="G200" s="12"/>
      <c r="H200" s="49"/>
      <c r="I200" s="62"/>
      <c r="J200" s="14"/>
    </row>
    <row r="201" spans="2:10" ht="15.75">
      <c r="B201" s="297"/>
      <c r="C201" s="297"/>
      <c r="D201" s="39"/>
      <c r="E201" s="301"/>
      <c r="F201" s="111"/>
      <c r="G201" s="12"/>
      <c r="H201" s="49"/>
      <c r="I201" s="62"/>
      <c r="J201" s="14"/>
    </row>
    <row r="202" spans="2:10" ht="15.75">
      <c r="B202" s="297"/>
      <c r="C202" s="297"/>
      <c r="D202" s="39"/>
      <c r="E202" s="301"/>
      <c r="F202" s="111"/>
      <c r="G202" s="12"/>
      <c r="H202" s="49"/>
      <c r="I202" s="62"/>
      <c r="J202" s="14"/>
    </row>
    <row r="203" spans="2:10" ht="15.75">
      <c r="B203" s="297"/>
      <c r="C203" s="297"/>
      <c r="D203" s="300"/>
      <c r="E203" s="301"/>
      <c r="F203" s="111"/>
      <c r="G203" s="12"/>
      <c r="H203" s="49"/>
      <c r="I203" s="62"/>
      <c r="J203" s="14"/>
    </row>
    <row r="204" spans="2:10" ht="15.75">
      <c r="B204" s="297"/>
      <c r="C204" s="297"/>
      <c r="D204" s="300"/>
      <c r="E204" s="301"/>
      <c r="F204" s="303"/>
      <c r="G204" s="12"/>
      <c r="H204" s="12"/>
      <c r="I204" s="49"/>
      <c r="J204" s="14"/>
    </row>
    <row r="205" spans="2:10">
      <c r="B205" s="25"/>
      <c r="C205" s="102"/>
      <c r="D205" s="27"/>
      <c r="E205" s="60"/>
      <c r="F205" s="19"/>
      <c r="G205" s="12"/>
      <c r="H205" s="49"/>
      <c r="I205" s="62"/>
      <c r="J205" s="11"/>
    </row>
    <row r="206" spans="2:10">
      <c r="B206" s="25"/>
      <c r="C206" s="102"/>
      <c r="D206" s="27"/>
      <c r="E206" s="60"/>
      <c r="F206" s="19"/>
      <c r="G206" s="12"/>
      <c r="H206" s="49"/>
      <c r="I206" s="62"/>
      <c r="J206" s="11"/>
    </row>
    <row r="207" spans="2:10" ht="15.75">
      <c r="B207" s="103"/>
      <c r="C207" s="117"/>
      <c r="D207" s="115"/>
      <c r="E207" s="115"/>
      <c r="F207" s="107"/>
      <c r="G207" s="109"/>
      <c r="H207" s="109"/>
      <c r="I207" s="110"/>
      <c r="J207" s="11"/>
    </row>
    <row r="208" spans="2:10">
      <c r="B208" s="297"/>
      <c r="C208" s="297"/>
      <c r="D208" s="300"/>
      <c r="E208" s="301"/>
      <c r="F208" s="15"/>
      <c r="G208" s="12"/>
      <c r="H208" s="12"/>
      <c r="I208" s="49"/>
      <c r="J208" s="11"/>
    </row>
    <row r="209" spans="2:10" ht="15.75">
      <c r="B209" s="297"/>
      <c r="C209" s="297"/>
      <c r="D209" s="39"/>
      <c r="E209" s="301"/>
      <c r="F209" s="111"/>
      <c r="G209" s="12"/>
      <c r="H209" s="49"/>
      <c r="I209" s="62"/>
      <c r="J209" s="14"/>
    </row>
    <row r="210" spans="2:10" ht="15.75">
      <c r="B210" s="297"/>
      <c r="C210" s="297"/>
      <c r="D210" s="39"/>
      <c r="E210" s="301"/>
      <c r="F210" s="111"/>
      <c r="G210" s="12"/>
      <c r="H210" s="49"/>
      <c r="I210" s="62"/>
      <c r="J210" s="14"/>
    </row>
    <row r="211" spans="2:10" ht="15.75">
      <c r="B211" s="297"/>
      <c r="C211" s="297"/>
      <c r="D211" s="39"/>
      <c r="E211" s="301"/>
      <c r="F211" s="111"/>
      <c r="G211" s="12"/>
      <c r="H211" s="49"/>
      <c r="I211" s="62"/>
      <c r="J211" s="14"/>
    </row>
    <row r="212" spans="2:10" ht="15.75">
      <c r="B212" s="297"/>
      <c r="C212" s="297"/>
      <c r="D212" s="300"/>
      <c r="E212" s="301"/>
      <c r="F212" s="111"/>
      <c r="G212" s="12"/>
      <c r="H212" s="49"/>
      <c r="I212" s="62"/>
      <c r="J212" s="14"/>
    </row>
    <row r="213" spans="2:10" ht="15.75">
      <c r="B213" s="297"/>
      <c r="C213" s="297"/>
      <c r="D213" s="300"/>
      <c r="E213" s="301"/>
      <c r="F213" s="303"/>
      <c r="G213" s="12"/>
      <c r="H213" s="12"/>
      <c r="I213" s="49"/>
      <c r="J213" s="14"/>
    </row>
    <row r="214" spans="2:10">
      <c r="B214" s="25"/>
      <c r="C214" s="102"/>
      <c r="D214" s="27"/>
      <c r="E214" s="60"/>
      <c r="F214" s="19"/>
      <c r="G214" s="12"/>
      <c r="H214" s="49"/>
      <c r="I214" s="62"/>
      <c r="J214" s="11"/>
    </row>
    <row r="215" spans="2:10">
      <c r="F215" s="19"/>
      <c r="G215" s="20"/>
      <c r="H215" s="21"/>
      <c r="I215" s="21"/>
      <c r="J215" s="11"/>
    </row>
    <row r="216" spans="2:10" ht="15.75">
      <c r="B216" s="103"/>
      <c r="C216" s="117"/>
      <c r="D216" s="115"/>
      <c r="E216" s="115"/>
      <c r="F216" s="107"/>
      <c r="G216" s="109"/>
      <c r="H216" s="109"/>
      <c r="I216" s="110"/>
      <c r="J216" s="11"/>
    </row>
    <row r="217" spans="2:10">
      <c r="B217" s="297"/>
      <c r="C217" s="297"/>
      <c r="D217" s="300"/>
      <c r="E217" s="301"/>
      <c r="F217" s="15"/>
      <c r="G217" s="12"/>
      <c r="H217" s="12"/>
      <c r="I217" s="49"/>
      <c r="J217" s="11"/>
    </row>
    <row r="218" spans="2:10">
      <c r="B218" s="297"/>
      <c r="C218" s="297"/>
      <c r="D218" s="39"/>
      <c r="E218" s="301"/>
      <c r="F218" s="111"/>
      <c r="G218" s="12"/>
      <c r="H218" s="49"/>
      <c r="I218" s="62"/>
      <c r="J218" s="11"/>
    </row>
    <row r="219" spans="2:10">
      <c r="B219" s="297"/>
      <c r="C219" s="297"/>
      <c r="D219" s="39"/>
      <c r="E219" s="301"/>
      <c r="F219" s="111"/>
      <c r="G219" s="12"/>
      <c r="H219" s="49"/>
      <c r="I219" s="62"/>
      <c r="J219" s="11"/>
    </row>
    <row r="220" spans="2:10">
      <c r="B220" s="297"/>
      <c r="C220" s="297"/>
      <c r="D220" s="39"/>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303"/>
      <c r="G222" s="12"/>
      <c r="H222" s="12"/>
      <c r="I222" s="49"/>
      <c r="J222" s="11"/>
    </row>
    <row r="223" spans="2:10">
      <c r="B223" s="25"/>
      <c r="C223" s="102"/>
      <c r="D223" s="27"/>
      <c r="E223" s="60"/>
      <c r="F223" s="19"/>
      <c r="G223" s="12"/>
      <c r="H223" s="49"/>
      <c r="I223" s="62"/>
      <c r="J223" s="11"/>
    </row>
    <row r="224" spans="2:10">
      <c r="F224" s="19"/>
      <c r="G224" s="20"/>
      <c r="H224" s="21"/>
      <c r="I224" s="21"/>
      <c r="J224" s="11"/>
    </row>
    <row r="225" spans="2:10" ht="15.75">
      <c r="B225" s="103"/>
      <c r="C225" s="117"/>
      <c r="D225" s="115"/>
      <c r="E225" s="115"/>
      <c r="F225" s="107"/>
      <c r="G225" s="109"/>
      <c r="H225" s="109"/>
      <c r="I225" s="110"/>
      <c r="J225" s="11"/>
    </row>
    <row r="226" spans="2:10">
      <c r="B226" s="297"/>
      <c r="C226" s="297"/>
      <c r="D226" s="300"/>
      <c r="E226" s="301"/>
      <c r="F226" s="15"/>
      <c r="G226" s="12"/>
      <c r="H226" s="12"/>
      <c r="I226" s="49"/>
      <c r="J226" s="11"/>
    </row>
    <row r="227" spans="2:10">
      <c r="B227" s="297"/>
      <c r="C227" s="297"/>
      <c r="D227" s="39"/>
      <c r="E227" s="301"/>
      <c r="F227" s="111"/>
      <c r="G227" s="12"/>
      <c r="H227" s="49"/>
      <c r="I227" s="62"/>
      <c r="J227" s="11"/>
    </row>
    <row r="228" spans="2:10">
      <c r="B228" s="297"/>
      <c r="C228" s="297"/>
      <c r="D228" s="39"/>
      <c r="E228" s="301"/>
      <c r="F228" s="111"/>
      <c r="G228" s="12"/>
      <c r="H228" s="49"/>
      <c r="I228" s="62"/>
      <c r="J228" s="11"/>
    </row>
    <row r="229" spans="2:10">
      <c r="B229" s="297"/>
      <c r="C229" s="297"/>
      <c r="D229" s="39"/>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303"/>
      <c r="G231" s="12"/>
      <c r="H231" s="12"/>
      <c r="I231" s="49"/>
      <c r="J231" s="11"/>
    </row>
    <row r="232" spans="2:10">
      <c r="B232" s="25"/>
      <c r="C232" s="102"/>
      <c r="D232" s="27"/>
      <c r="E232" s="60"/>
      <c r="F232" s="19"/>
      <c r="G232" s="12"/>
      <c r="H232" s="49"/>
      <c r="I232" s="62"/>
      <c r="J232" s="11"/>
    </row>
    <row r="234" spans="2:10" ht="15.75">
      <c r="B234" s="103"/>
      <c r="C234" s="117"/>
      <c r="D234" s="115"/>
      <c r="E234" s="115"/>
      <c r="F234" s="107"/>
      <c r="G234" s="109"/>
      <c r="H234" s="109"/>
      <c r="I234" s="110"/>
    </row>
    <row r="235" spans="2:10">
      <c r="B235" s="297"/>
      <c r="C235" s="297"/>
      <c r="D235" s="300"/>
      <c r="E235" s="301"/>
      <c r="F235" s="15"/>
      <c r="G235" s="12"/>
      <c r="H235" s="12"/>
      <c r="I235" s="49"/>
    </row>
    <row r="236" spans="2:10">
      <c r="B236" s="297"/>
      <c r="C236" s="297"/>
      <c r="D236" s="46"/>
      <c r="E236" s="301"/>
      <c r="F236" s="111"/>
      <c r="G236" s="12"/>
      <c r="H236" s="49"/>
      <c r="I236" s="62"/>
    </row>
    <row r="237" spans="2:10">
      <c r="B237" s="297"/>
      <c r="C237" s="297"/>
      <c r="D237" s="46"/>
      <c r="E237" s="301"/>
      <c r="F237" s="111"/>
      <c r="G237" s="12"/>
      <c r="H237" s="49"/>
      <c r="I237" s="62"/>
    </row>
    <row r="238" spans="2:10">
      <c r="B238" s="297"/>
      <c r="C238" s="297"/>
      <c r="D238" s="46"/>
      <c r="E238" s="301"/>
      <c r="F238" s="111"/>
      <c r="G238" s="12"/>
      <c r="H238" s="49"/>
      <c r="I238" s="62"/>
    </row>
    <row r="239" spans="2:10">
      <c r="B239" s="297"/>
      <c r="C239" s="297"/>
      <c r="D239" s="39"/>
      <c r="E239" s="301"/>
      <c r="F239" s="111"/>
      <c r="G239" s="12"/>
      <c r="H239" s="49"/>
      <c r="I239" s="62"/>
    </row>
    <row r="240" spans="2:10">
      <c r="B240" s="297"/>
      <c r="C240" s="297"/>
      <c r="D240" s="39"/>
      <c r="E240" s="301"/>
      <c r="F240" s="111"/>
      <c r="G240" s="12"/>
      <c r="H240" s="49"/>
      <c r="I240" s="62"/>
    </row>
    <row r="241" spans="2:9">
      <c r="B241" s="297"/>
      <c r="C241" s="297"/>
      <c r="D241" s="39"/>
      <c r="E241" s="301"/>
      <c r="F241" s="111"/>
      <c r="G241" s="12"/>
      <c r="H241" s="49"/>
      <c r="I241" s="62"/>
    </row>
    <row r="242" spans="2:9">
      <c r="B242" s="297"/>
      <c r="C242" s="297"/>
      <c r="D242" s="39"/>
      <c r="E242" s="301"/>
      <c r="F242" s="111"/>
      <c r="G242" s="12"/>
      <c r="H242" s="49"/>
      <c r="I242" s="62"/>
    </row>
    <row r="243" spans="2:9">
      <c r="B243" s="297"/>
      <c r="C243" s="297"/>
      <c r="D243" s="39"/>
      <c r="E243" s="301"/>
      <c r="F243" s="111"/>
      <c r="G243" s="12"/>
      <c r="H243" s="49"/>
      <c r="I243" s="62"/>
    </row>
    <row r="244" spans="2:9">
      <c r="B244" s="297"/>
      <c r="C244" s="297"/>
      <c r="D244" s="39"/>
      <c r="E244" s="301"/>
      <c r="F244" s="111"/>
      <c r="G244" s="12"/>
      <c r="H244" s="49"/>
      <c r="I244" s="62"/>
    </row>
    <row r="245" spans="2:9">
      <c r="B245" s="297"/>
      <c r="C245" s="297"/>
      <c r="D245" s="39"/>
      <c r="E245" s="301"/>
      <c r="F245" s="111"/>
      <c r="G245" s="12"/>
      <c r="H245" s="49"/>
      <c r="I245" s="62"/>
    </row>
    <row r="246" spans="2:9">
      <c r="B246" s="297"/>
      <c r="C246" s="297"/>
      <c r="D246" s="39"/>
      <c r="E246" s="301"/>
      <c r="F246" s="111"/>
      <c r="G246" s="12"/>
      <c r="H246" s="49"/>
      <c r="I246" s="62"/>
    </row>
    <row r="247" spans="2:9">
      <c r="B247" s="297"/>
      <c r="C247" s="297"/>
      <c r="D247" s="39"/>
      <c r="E247" s="301"/>
      <c r="F247" s="111"/>
      <c r="G247" s="12"/>
      <c r="H247" s="49"/>
      <c r="I247" s="62"/>
    </row>
    <row r="248" spans="2:9">
      <c r="B248" s="297"/>
      <c r="C248" s="297"/>
      <c r="D248" s="39"/>
      <c r="E248" s="301"/>
      <c r="F248" s="111"/>
      <c r="G248" s="12"/>
      <c r="H248" s="49"/>
      <c r="I248" s="62"/>
    </row>
    <row r="249" spans="2:9">
      <c r="B249" s="297"/>
      <c r="C249" s="297"/>
      <c r="D249" s="39"/>
      <c r="E249" s="301"/>
      <c r="F249" s="111"/>
      <c r="G249" s="12"/>
      <c r="H249" s="49"/>
      <c r="I249" s="62"/>
    </row>
    <row r="250" spans="2:9">
      <c r="B250" s="297"/>
      <c r="C250" s="297"/>
      <c r="D250" s="39"/>
      <c r="E250" s="301"/>
      <c r="F250" s="111"/>
      <c r="G250" s="12"/>
      <c r="H250" s="49"/>
      <c r="I250" s="62"/>
    </row>
    <row r="251" spans="2:9">
      <c r="B251" s="297"/>
      <c r="C251" s="297"/>
      <c r="D251" s="300"/>
      <c r="E251" s="301"/>
      <c r="F251" s="111"/>
      <c r="G251" s="12"/>
      <c r="H251" s="49"/>
      <c r="I251" s="62"/>
    </row>
    <row r="252" spans="2:9">
      <c r="B252" s="297"/>
      <c r="C252" s="297"/>
      <c r="D252" s="300"/>
      <c r="E252" s="301"/>
      <c r="F252" s="303"/>
      <c r="G252" s="12"/>
      <c r="H252" s="12"/>
      <c r="I252" s="49"/>
    </row>
    <row r="253" spans="2:9">
      <c r="B253" s="25"/>
      <c r="C253" s="102"/>
      <c r="D253" s="27"/>
      <c r="E253" s="60"/>
      <c r="F253" s="19"/>
      <c r="G253" s="12"/>
      <c r="H253" s="49"/>
      <c r="I253" s="62"/>
    </row>
    <row r="255" spans="2:9" ht="15.75">
      <c r="B255" s="103"/>
      <c r="C255" s="117"/>
      <c r="D255" s="115"/>
      <c r="E255" s="115"/>
      <c r="F255" s="107"/>
      <c r="G255" s="109"/>
      <c r="H255" s="109"/>
      <c r="I255" s="110"/>
    </row>
    <row r="256" spans="2:9">
      <c r="B256" s="297"/>
      <c r="C256" s="297"/>
      <c r="D256" s="300"/>
      <c r="E256" s="301"/>
      <c r="F256" s="15"/>
      <c r="G256" s="12"/>
      <c r="H256" s="12"/>
      <c r="I256" s="49"/>
    </row>
    <row r="257" spans="2:9">
      <c r="B257" s="297"/>
      <c r="C257" s="297"/>
      <c r="D257" s="39"/>
      <c r="E257" s="301"/>
      <c r="F257" s="111"/>
      <c r="G257" s="12"/>
      <c r="H257" s="49"/>
      <c r="I257" s="62"/>
    </row>
    <row r="258" spans="2:9">
      <c r="B258" s="297"/>
      <c r="C258" s="297"/>
      <c r="D258" s="39"/>
      <c r="E258" s="301"/>
      <c r="F258" s="111"/>
      <c r="G258" s="12"/>
      <c r="H258" s="49"/>
      <c r="I258" s="62"/>
    </row>
    <row r="259" spans="2:9">
      <c r="B259" s="297"/>
      <c r="C259" s="297"/>
      <c r="D259" s="39"/>
      <c r="E259" s="301"/>
      <c r="F259" s="111"/>
      <c r="G259" s="12"/>
      <c r="H259" s="49"/>
      <c r="I259" s="62"/>
    </row>
    <row r="260" spans="2:9">
      <c r="B260" s="297"/>
      <c r="C260" s="297"/>
      <c r="D260" s="39"/>
      <c r="E260" s="301"/>
      <c r="F260" s="111"/>
      <c r="G260" s="12"/>
      <c r="H260" s="49"/>
      <c r="I260" s="62"/>
    </row>
    <row r="261" spans="2:9">
      <c r="B261" s="297"/>
      <c r="C261" s="297"/>
      <c r="D261" s="39"/>
      <c r="E261" s="301"/>
      <c r="F261" s="111"/>
      <c r="G261" s="12"/>
      <c r="H261" s="49"/>
      <c r="I261" s="62"/>
    </row>
    <row r="262" spans="2:9">
      <c r="B262" s="297"/>
      <c r="C262" s="297"/>
      <c r="D262" s="300"/>
      <c r="E262" s="301"/>
      <c r="F262" s="111"/>
      <c r="G262" s="12"/>
      <c r="H262" s="49"/>
      <c r="I262" s="62"/>
    </row>
    <row r="263" spans="2:9">
      <c r="B263" s="297"/>
      <c r="C263" s="297"/>
      <c r="D263" s="39"/>
      <c r="E263" s="301"/>
      <c r="F263" s="111"/>
      <c r="G263" s="12"/>
      <c r="H263" s="49"/>
      <c r="I263" s="62"/>
    </row>
    <row r="264" spans="2:9">
      <c r="B264" s="297"/>
      <c r="C264" s="297"/>
      <c r="D264" s="39"/>
      <c r="E264" s="301"/>
      <c r="F264" s="111"/>
      <c r="G264" s="12"/>
      <c r="H264" s="49"/>
      <c r="I264" s="62"/>
    </row>
    <row r="265" spans="2:9">
      <c r="B265" s="297"/>
      <c r="C265" s="297"/>
      <c r="D265" s="39"/>
      <c r="E265" s="301"/>
      <c r="F265" s="111"/>
      <c r="G265" s="12"/>
      <c r="H265" s="49"/>
      <c r="I265" s="62"/>
    </row>
    <row r="266" spans="2:9">
      <c r="B266" s="297"/>
      <c r="C266" s="297"/>
      <c r="D266" s="39"/>
      <c r="E266" s="301"/>
      <c r="F266" s="111"/>
      <c r="G266" s="12"/>
      <c r="H266" s="49"/>
      <c r="I266" s="62"/>
    </row>
    <row r="267" spans="2:9">
      <c r="B267" s="297"/>
      <c r="C267" s="297"/>
      <c r="D267" s="39"/>
      <c r="E267" s="301"/>
      <c r="F267" s="111"/>
      <c r="G267" s="12"/>
      <c r="H267" s="49"/>
      <c r="I267" s="62"/>
    </row>
    <row r="268" spans="2:9">
      <c r="B268" s="297"/>
      <c r="C268" s="297"/>
      <c r="D268" s="300"/>
      <c r="E268" s="301"/>
      <c r="F268" s="303"/>
      <c r="G268" s="12"/>
      <c r="H268" s="12"/>
      <c r="I268" s="49"/>
    </row>
    <row r="269" spans="2:9">
      <c r="B269" s="25"/>
      <c r="C269" s="102"/>
      <c r="D269" s="27"/>
      <c r="E269" s="60"/>
      <c r="F269" s="19"/>
      <c r="G269" s="12"/>
      <c r="H269" s="49"/>
      <c r="I269" s="62"/>
    </row>
    <row r="271" spans="2:9" ht="15.75">
      <c r="B271" s="103"/>
      <c r="C271" s="117"/>
      <c r="D271" s="115"/>
      <c r="E271" s="115"/>
      <c r="F271" s="107"/>
      <c r="G271" s="109"/>
      <c r="H271" s="109"/>
      <c r="I271" s="110"/>
    </row>
    <row r="272" spans="2:9">
      <c r="B272" s="297"/>
      <c r="C272" s="297"/>
      <c r="D272" s="300"/>
      <c r="E272" s="301"/>
      <c r="F272" s="15"/>
      <c r="G272" s="12"/>
      <c r="H272" s="12"/>
      <c r="I272" s="49"/>
    </row>
    <row r="273" spans="2:9">
      <c r="B273" s="297"/>
      <c r="C273" s="297"/>
      <c r="D273" s="39"/>
      <c r="E273" s="301"/>
      <c r="F273" s="111"/>
      <c r="G273" s="12"/>
      <c r="H273" s="49"/>
      <c r="I273" s="62"/>
    </row>
    <row r="274" spans="2:9">
      <c r="B274" s="297"/>
      <c r="C274" s="297"/>
      <c r="D274" s="39"/>
      <c r="E274" s="301"/>
      <c r="F274" s="111"/>
      <c r="G274" s="12"/>
      <c r="H274" s="49"/>
      <c r="I274" s="62"/>
    </row>
    <row r="275" spans="2:9">
      <c r="B275" s="297"/>
      <c r="C275" s="297"/>
      <c r="D275" s="39"/>
      <c r="E275" s="301"/>
      <c r="F275" s="111"/>
      <c r="G275" s="12"/>
      <c r="H275" s="49"/>
      <c r="I275" s="62"/>
    </row>
    <row r="276" spans="2:9">
      <c r="B276" s="297"/>
      <c r="C276" s="297"/>
      <c r="D276" s="39"/>
      <c r="E276" s="301"/>
      <c r="F276" s="111"/>
      <c r="G276" s="12"/>
      <c r="H276" s="49"/>
      <c r="I276" s="62"/>
    </row>
    <row r="277" spans="2:9">
      <c r="B277" s="297"/>
      <c r="C277" s="297"/>
      <c r="D277" s="39"/>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9"/>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9"/>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10">
      <c r="B337" s="297"/>
      <c r="C337" s="297"/>
      <c r="D337" s="39"/>
      <c r="E337" s="301"/>
      <c r="F337" s="111"/>
      <c r="G337" s="12"/>
      <c r="H337" s="49"/>
      <c r="I337" s="62"/>
    </row>
    <row r="338" spans="2:10">
      <c r="B338" s="297"/>
      <c r="C338" s="297"/>
      <c r="D338" s="39"/>
      <c r="E338" s="301"/>
      <c r="F338" s="111"/>
      <c r="G338" s="12"/>
      <c r="H338" s="49"/>
      <c r="I338" s="62"/>
    </row>
    <row r="339" spans="2:10">
      <c r="B339" s="297"/>
      <c r="C339" s="297"/>
      <c r="D339" s="39"/>
      <c r="E339" s="301"/>
      <c r="F339" s="111"/>
      <c r="G339" s="12"/>
      <c r="H339" s="49"/>
      <c r="I339" s="62"/>
    </row>
    <row r="340" spans="2:10">
      <c r="B340" s="297"/>
      <c r="C340" s="297"/>
      <c r="D340" s="39"/>
      <c r="E340" s="301"/>
      <c r="F340" s="111"/>
      <c r="G340" s="12"/>
      <c r="H340" s="49"/>
      <c r="I340" s="62"/>
    </row>
    <row r="341" spans="2:10">
      <c r="B341" s="297"/>
      <c r="C341" s="297"/>
      <c r="D341" s="39"/>
      <c r="E341" s="301"/>
      <c r="F341" s="111"/>
      <c r="G341" s="12"/>
      <c r="H341" s="49"/>
      <c r="I341" s="62"/>
    </row>
    <row r="342" spans="2:10">
      <c r="B342" s="297"/>
      <c r="C342" s="297"/>
      <c r="D342" s="39"/>
      <c r="E342" s="301"/>
      <c r="F342" s="111"/>
      <c r="G342" s="12"/>
      <c r="H342" s="49"/>
      <c r="I342" s="62"/>
    </row>
    <row r="343" spans="2:10">
      <c r="B343" s="297"/>
      <c r="C343" s="297"/>
      <c r="D343" s="39"/>
      <c r="E343" s="301"/>
      <c r="F343" s="111"/>
      <c r="G343" s="12"/>
      <c r="H343" s="49"/>
      <c r="I343" s="62"/>
    </row>
    <row r="344" spans="2:10">
      <c r="B344" s="297"/>
      <c r="C344" s="297"/>
      <c r="D344" s="39"/>
      <c r="E344" s="301"/>
      <c r="F344" s="111"/>
      <c r="G344" s="12"/>
      <c r="H344" s="49"/>
      <c r="I344" s="62"/>
      <c r="J344" s="11"/>
    </row>
    <row r="345" spans="2:10">
      <c r="B345" s="297"/>
      <c r="C345" s="297"/>
      <c r="D345" s="300"/>
      <c r="E345" s="301"/>
      <c r="F345" s="303"/>
      <c r="G345" s="12"/>
      <c r="H345" s="12"/>
      <c r="I345" s="49"/>
    </row>
    <row r="346" spans="2:10">
      <c r="B346" s="25"/>
      <c r="C346" s="102"/>
      <c r="D346" s="27"/>
      <c r="E346" s="60"/>
      <c r="F346" s="19"/>
      <c r="G346" s="12"/>
      <c r="H346" s="49"/>
      <c r="I346" s="62"/>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85"/>
  <sheetViews>
    <sheetView zoomScale="90" zoomScaleNormal="90" workbookViewId="0">
      <selection activeCell="J32" sqref="J32:M33"/>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67</v>
      </c>
      <c r="C10" s="68"/>
      <c r="D10" s="50" t="s">
        <v>37</v>
      </c>
      <c r="E10" s="51" t="s">
        <v>38</v>
      </c>
      <c r="F10" s="50" t="s">
        <v>39</v>
      </c>
      <c r="G10" s="52" t="s">
        <v>16</v>
      </c>
      <c r="H10" s="52" t="s">
        <v>17</v>
      </c>
      <c r="I10" s="53"/>
      <c r="J10" s="11"/>
    </row>
    <row r="11" spans="2:12" ht="12" customHeight="1">
      <c r="B11" s="317"/>
      <c r="C11" s="305"/>
      <c r="D11" s="306"/>
      <c r="E11" s="307"/>
      <c r="F11" s="36"/>
      <c r="G11" s="308"/>
      <c r="H11" s="308"/>
      <c r="I11" s="318"/>
      <c r="J11" s="11"/>
    </row>
    <row r="12" spans="2:12">
      <c r="B12" s="151" t="s">
        <v>68</v>
      </c>
      <c r="C12" s="86"/>
      <c r="D12" s="300"/>
      <c r="E12" s="301"/>
      <c r="F12" s="38"/>
      <c r="G12" s="12">
        <f t="shared" ref="G12:G29" si="0">($D12*F12)</f>
        <v>0</v>
      </c>
      <c r="H12" s="49" t="e">
        <f>(G12/'Cover Sheet'!H$3)</f>
        <v>#DIV/0!</v>
      </c>
      <c r="I12" s="88"/>
      <c r="J12" s="11"/>
    </row>
    <row r="13" spans="2:12">
      <c r="B13" s="151" t="s">
        <v>69</v>
      </c>
      <c r="C13" s="37"/>
      <c r="D13" s="39"/>
      <c r="E13" s="301"/>
      <c r="F13" s="38"/>
      <c r="G13" s="12">
        <f t="shared" si="0"/>
        <v>0</v>
      </c>
      <c r="H13" s="49" t="e">
        <f>(G13/'Cover Sheet'!H$3)</f>
        <v>#DIV/0!</v>
      </c>
      <c r="I13" s="88"/>
      <c r="J13" s="11"/>
    </row>
    <row r="14" spans="2:12">
      <c r="B14" s="151" t="s">
        <v>70</v>
      </c>
      <c r="C14" s="311"/>
      <c r="D14" s="300"/>
      <c r="E14" s="301"/>
      <c r="F14" s="38"/>
      <c r="G14" s="12">
        <f t="shared" si="0"/>
        <v>0</v>
      </c>
      <c r="H14" s="49" t="e">
        <f>(G14/'Cover Sheet'!H$3)</f>
        <v>#DIV/0!</v>
      </c>
      <c r="I14" s="88"/>
      <c r="J14" s="11"/>
    </row>
    <row r="15" spans="2:12">
      <c r="B15" s="151" t="s">
        <v>71</v>
      </c>
      <c r="C15" s="311"/>
      <c r="D15" s="39"/>
      <c r="E15" s="301"/>
      <c r="F15" s="38"/>
      <c r="G15" s="12">
        <f t="shared" si="0"/>
        <v>0</v>
      </c>
      <c r="H15" s="49" t="e">
        <f>(G15/'Cover Sheet'!H$3)</f>
        <v>#DIV/0!</v>
      </c>
      <c r="I15" s="88"/>
      <c r="J15" s="11"/>
    </row>
    <row r="16" spans="2:12">
      <c r="B16" s="151" t="s">
        <v>72</v>
      </c>
      <c r="C16" s="311"/>
      <c r="D16" s="39"/>
      <c r="E16" s="301"/>
      <c r="F16" s="38"/>
      <c r="G16" s="12">
        <f t="shared" si="0"/>
        <v>0</v>
      </c>
      <c r="H16" s="49" t="e">
        <f>(G16/'Cover Sheet'!H$3)</f>
        <v>#DIV/0!</v>
      </c>
      <c r="I16" s="88"/>
      <c r="J16" s="11"/>
    </row>
    <row r="17" spans="2:13">
      <c r="B17" s="151" t="s">
        <v>73</v>
      </c>
      <c r="C17" s="297"/>
      <c r="D17" s="300"/>
      <c r="E17" s="301"/>
      <c r="F17" s="316"/>
      <c r="G17" s="12">
        <f t="shared" si="0"/>
        <v>0</v>
      </c>
      <c r="H17" s="49" t="e">
        <f>(G17/'Cover Sheet'!H$3)</f>
        <v>#DIV/0!</v>
      </c>
      <c r="I17" s="88"/>
      <c r="J17" s="11"/>
    </row>
    <row r="18" spans="2:13">
      <c r="B18" s="151" t="s">
        <v>74</v>
      </c>
      <c r="C18" s="41"/>
      <c r="D18" s="41"/>
      <c r="E18" s="301"/>
      <c r="F18" s="316"/>
      <c r="G18" s="12">
        <f t="shared" si="0"/>
        <v>0</v>
      </c>
      <c r="H18" s="49" t="e">
        <f>(G18/'Cover Sheet'!H$3)</f>
        <v>#DIV/0!</v>
      </c>
      <c r="I18" s="88"/>
      <c r="J18" s="11"/>
    </row>
    <row r="19" spans="2:13">
      <c r="B19" s="151" t="s">
        <v>75</v>
      </c>
      <c r="C19" s="41"/>
      <c r="D19" s="300"/>
      <c r="E19" s="301"/>
      <c r="F19" s="38"/>
      <c r="G19" s="12">
        <f t="shared" si="0"/>
        <v>0</v>
      </c>
      <c r="H19" s="49" t="e">
        <f>(G19/'Cover Sheet'!H$3)</f>
        <v>#DIV/0!</v>
      </c>
      <c r="I19" s="88"/>
      <c r="J19" s="11"/>
    </row>
    <row r="20" spans="2:13">
      <c r="B20" s="151" t="s">
        <v>76</v>
      </c>
      <c r="C20" s="41"/>
      <c r="D20" s="39"/>
      <c r="E20" s="301"/>
      <c r="F20" s="316"/>
      <c r="G20" s="12">
        <f t="shared" si="0"/>
        <v>0</v>
      </c>
      <c r="H20" s="49" t="e">
        <f>(G20/'Cover Sheet'!H$3)</f>
        <v>#DIV/0!</v>
      </c>
      <c r="I20" s="88"/>
      <c r="J20" s="11"/>
    </row>
    <row r="21" spans="2:13">
      <c r="B21" s="151" t="s">
        <v>77</v>
      </c>
      <c r="C21" s="297"/>
      <c r="D21" s="39"/>
      <c r="E21" s="301"/>
      <c r="F21" s="38"/>
      <c r="G21" s="12">
        <f t="shared" si="0"/>
        <v>0</v>
      </c>
      <c r="H21" s="49" t="e">
        <f>(G21/'Cover Sheet'!H$3)</f>
        <v>#DIV/0!</v>
      </c>
      <c r="I21" s="88"/>
      <c r="J21" s="11"/>
    </row>
    <row r="22" spans="2:13">
      <c r="B22" s="151" t="s">
        <v>78</v>
      </c>
      <c r="C22" s="297"/>
      <c r="D22" s="39"/>
      <c r="E22" s="301"/>
      <c r="F22" s="38"/>
      <c r="G22" s="12">
        <f t="shared" si="0"/>
        <v>0</v>
      </c>
      <c r="H22" s="49" t="e">
        <f>(G22/'Cover Sheet'!H$3)</f>
        <v>#DIV/0!</v>
      </c>
      <c r="I22" s="88"/>
      <c r="J22" s="11"/>
    </row>
    <row r="23" spans="2:13">
      <c r="B23" s="151" t="s">
        <v>79</v>
      </c>
      <c r="C23" s="297"/>
      <c r="D23" s="39"/>
      <c r="E23" s="301"/>
      <c r="F23" s="38"/>
      <c r="G23" s="12">
        <f t="shared" si="0"/>
        <v>0</v>
      </c>
      <c r="H23" s="49" t="e">
        <f>(G23/'Cover Sheet'!H$3)</f>
        <v>#DIV/0!</v>
      </c>
      <c r="I23" s="88"/>
      <c r="J23" s="11"/>
    </row>
    <row r="24" spans="2:13">
      <c r="B24" s="151" t="s">
        <v>80</v>
      </c>
      <c r="C24" s="297"/>
      <c r="D24" s="39"/>
      <c r="E24" s="301"/>
      <c r="F24" s="38"/>
      <c r="G24" s="12">
        <f t="shared" si="0"/>
        <v>0</v>
      </c>
      <c r="H24" s="49" t="e">
        <f>(G24/'Cover Sheet'!H$3)</f>
        <v>#DIV/0!</v>
      </c>
      <c r="I24" s="88"/>
      <c r="J24" s="11"/>
    </row>
    <row r="25" spans="2:13">
      <c r="B25" s="151" t="s">
        <v>81</v>
      </c>
      <c r="C25" s="297"/>
      <c r="D25" s="39"/>
      <c r="E25" s="301"/>
      <c r="F25" s="38"/>
      <c r="G25" s="12">
        <f t="shared" si="0"/>
        <v>0</v>
      </c>
      <c r="H25" s="49" t="e">
        <f>(G25/'Cover Sheet'!H$3)</f>
        <v>#DIV/0!</v>
      </c>
      <c r="I25" s="88"/>
      <c r="J25" s="11"/>
    </row>
    <row r="26" spans="2:13">
      <c r="B26" s="151" t="s">
        <v>82</v>
      </c>
      <c r="C26" s="297"/>
      <c r="D26" s="39"/>
      <c r="E26" s="301"/>
      <c r="F26" s="38"/>
      <c r="G26" s="12">
        <f t="shared" si="0"/>
        <v>0</v>
      </c>
      <c r="H26" s="49" t="e">
        <f>(G26/'Cover Sheet'!H$3)</f>
        <v>#DIV/0!</v>
      </c>
      <c r="I26" s="88"/>
      <c r="J26" s="11"/>
    </row>
    <row r="27" spans="2:13">
      <c r="B27" s="151" t="s">
        <v>83</v>
      </c>
      <c r="C27" s="297"/>
      <c r="D27" s="39"/>
      <c r="E27" s="301"/>
      <c r="F27" s="38"/>
      <c r="G27" s="12">
        <f t="shared" si="0"/>
        <v>0</v>
      </c>
      <c r="H27" s="49" t="e">
        <f>(G27/'Cover Sheet'!H$3)</f>
        <v>#DIV/0!</v>
      </c>
      <c r="I27" s="88"/>
      <c r="J27" s="11"/>
    </row>
    <row r="28" spans="2:13">
      <c r="B28" s="151" t="s">
        <v>84</v>
      </c>
      <c r="C28" s="297"/>
      <c r="D28" s="39"/>
      <c r="E28" s="301"/>
      <c r="F28" s="38"/>
      <c r="G28" s="12">
        <f t="shared" si="0"/>
        <v>0</v>
      </c>
      <c r="H28" s="49" t="e">
        <f>(G28/'Cover Sheet'!H$3)</f>
        <v>#DIV/0!</v>
      </c>
      <c r="I28" s="88"/>
      <c r="J28" s="11"/>
    </row>
    <row r="29" spans="2:13">
      <c r="B29" s="151" t="s">
        <v>85</v>
      </c>
      <c r="C29" s="297"/>
      <c r="D29" s="39"/>
      <c r="E29" s="301"/>
      <c r="F29" s="38"/>
      <c r="G29" s="12">
        <f t="shared" si="0"/>
        <v>0</v>
      </c>
      <c r="H29" s="49" t="e">
        <f>(G29/'Cover Sheet'!H$3)</f>
        <v>#DIV/0!</v>
      </c>
      <c r="I29" s="88"/>
      <c r="J29" s="11"/>
    </row>
    <row r="30" spans="2:13">
      <c r="B30" s="296"/>
      <c r="C30" s="297"/>
      <c r="D30" s="300"/>
      <c r="E30" s="301"/>
      <c r="F30" s="319"/>
      <c r="G30" s="12"/>
      <c r="H30" s="12"/>
      <c r="I30" s="88"/>
      <c r="J30" s="11"/>
    </row>
    <row r="31" spans="2:13" ht="5.25" customHeight="1">
      <c r="B31" s="26"/>
      <c r="C31" s="297"/>
      <c r="D31" s="300"/>
      <c r="E31" s="301"/>
      <c r="F31" s="299"/>
      <c r="G31" s="161"/>
      <c r="H31" s="161"/>
      <c r="I31" s="320"/>
      <c r="J31" s="11"/>
    </row>
    <row r="32" spans="2:13" ht="14.25" thickBot="1">
      <c r="B32" s="65"/>
      <c r="C32" s="66" t="str">
        <f>+B10</f>
        <v>B20 - EXTERIOR ENCLOSURE</v>
      </c>
      <c r="D32" s="54"/>
      <c r="E32" s="55"/>
      <c r="F32" s="56"/>
      <c r="G32" s="57">
        <f>SUM(G12:G31)</f>
        <v>0</v>
      </c>
      <c r="H32" s="58" t="e">
        <f>SUM(H12:H31)</f>
        <v>#DIV/0!</v>
      </c>
      <c r="I32" s="59"/>
      <c r="J32" s="240"/>
      <c r="K32" s="240"/>
      <c r="L32" s="240"/>
      <c r="M32" s="240"/>
    </row>
    <row r="33" spans="2:13" ht="34.5" customHeight="1">
      <c r="B33" s="29"/>
      <c r="C33" s="63"/>
      <c r="D33" s="302"/>
      <c r="E33" s="25"/>
      <c r="F33" s="15"/>
      <c r="G33" s="12"/>
      <c r="H33" s="49"/>
      <c r="I33" s="62"/>
      <c r="J33" s="240"/>
      <c r="K33" s="240"/>
      <c r="L33" s="240"/>
      <c r="M33" s="240"/>
    </row>
    <row r="34" spans="2:13" ht="15.75" customHeight="1">
      <c r="B34" s="29"/>
      <c r="C34" s="25"/>
      <c r="D34" s="22"/>
      <c r="E34" s="25"/>
      <c r="F34" s="15"/>
      <c r="G34" s="12"/>
      <c r="H34" s="49"/>
      <c r="I34" s="62"/>
      <c r="J34" s="11"/>
    </row>
    <row r="35" spans="2:13" ht="14.25">
      <c r="B35" s="142"/>
      <c r="C35" s="25"/>
      <c r="D35" s="22"/>
      <c r="E35" s="25"/>
      <c r="F35" s="15"/>
      <c r="G35" s="12"/>
      <c r="H35" s="49"/>
      <c r="I35" s="62"/>
      <c r="J35" s="11"/>
    </row>
    <row r="36" spans="2:13">
      <c r="C36" s="25"/>
      <c r="D36" s="22"/>
      <c r="E36" s="25"/>
      <c r="F36" s="15"/>
      <c r="G36" s="12"/>
      <c r="H36" s="49"/>
      <c r="I36" s="62"/>
      <c r="J36" s="11"/>
    </row>
    <row r="37" spans="2:13">
      <c r="C37" s="25"/>
      <c r="D37" s="22"/>
      <c r="E37" s="25"/>
      <c r="F37" s="15"/>
      <c r="G37" s="12"/>
      <c r="H37" s="49"/>
      <c r="I37" s="62"/>
      <c r="J37" s="11"/>
    </row>
    <row r="38" spans="2:13">
      <c r="C38" s="25"/>
      <c r="D38" s="22"/>
      <c r="E38" s="25"/>
      <c r="F38" s="15"/>
      <c r="G38" s="12"/>
      <c r="H38" s="49"/>
      <c r="I38" s="62"/>
      <c r="J38" s="11"/>
    </row>
    <row r="39" spans="2:13">
      <c r="C39" s="25"/>
      <c r="D39" s="22"/>
      <c r="E39" s="25"/>
      <c r="F39" s="15"/>
      <c r="G39" s="12"/>
      <c r="H39" s="49"/>
      <c r="I39" s="62"/>
      <c r="J39" s="11"/>
    </row>
    <row r="40" spans="2:13">
      <c r="C40" s="25"/>
      <c r="D40" s="22"/>
      <c r="E40" s="25"/>
      <c r="F40" s="15"/>
      <c r="G40" s="12"/>
      <c r="H40" s="49"/>
      <c r="I40" s="62"/>
      <c r="J40" s="11"/>
    </row>
    <row r="41" spans="2:13">
      <c r="C41" s="63"/>
      <c r="D41" s="24"/>
      <c r="E41" s="25"/>
      <c r="F41" s="15"/>
      <c r="G41" s="12"/>
      <c r="H41" s="12"/>
      <c r="I41" s="21"/>
      <c r="J41" s="11"/>
    </row>
    <row r="42" spans="2:13">
      <c r="C42" s="23"/>
      <c r="D42" s="24"/>
      <c r="E42" s="25"/>
      <c r="F42" s="15"/>
      <c r="G42" s="12"/>
      <c r="H42" s="49"/>
      <c r="I42" s="62"/>
      <c r="J42" s="11"/>
    </row>
    <row r="43" spans="2:13">
      <c r="C43" s="63"/>
      <c r="D43" s="24"/>
      <c r="E43" s="25"/>
      <c r="F43" s="19"/>
      <c r="G43" s="20"/>
      <c r="H43" s="20"/>
      <c r="I43" s="21"/>
      <c r="J43" s="11"/>
    </row>
    <row r="44" spans="2:13">
      <c r="C44" s="63"/>
      <c r="D44" s="24"/>
      <c r="E44" s="25"/>
      <c r="F44" s="19"/>
      <c r="G44" s="20"/>
      <c r="H44" s="20"/>
      <c r="I44" s="21"/>
      <c r="J44" s="11"/>
    </row>
    <row r="45" spans="2:13" ht="15.75">
      <c r="C45" s="106"/>
      <c r="D45" s="107"/>
      <c r="E45" s="108"/>
      <c r="F45" s="107"/>
      <c r="G45" s="109"/>
      <c r="H45" s="109"/>
      <c r="I45" s="110"/>
      <c r="J45" s="11"/>
    </row>
    <row r="46" spans="2:13">
      <c r="C46" s="297"/>
      <c r="D46" s="298"/>
      <c r="E46" s="297"/>
      <c r="F46" s="303"/>
      <c r="G46" s="12"/>
      <c r="H46" s="12"/>
      <c r="I46" s="49"/>
      <c r="J46" s="11"/>
    </row>
    <row r="47" spans="2:13">
      <c r="C47" s="297"/>
      <c r="D47" s="300"/>
      <c r="E47" s="301"/>
      <c r="F47" s="111"/>
      <c r="G47" s="12"/>
      <c r="H47" s="49"/>
      <c r="I47" s="62"/>
      <c r="J47" s="11"/>
    </row>
    <row r="48" spans="2:13">
      <c r="B48" s="2"/>
      <c r="C48" s="297"/>
      <c r="D48" s="39"/>
      <c r="E48" s="301"/>
      <c r="F48" s="111"/>
      <c r="G48" s="12"/>
      <c r="H48" s="49"/>
      <c r="I48" s="62"/>
      <c r="J48" s="11"/>
    </row>
    <row r="49" spans="2:12">
      <c r="B49" s="2"/>
      <c r="C49" s="297"/>
      <c r="D49" s="300"/>
      <c r="E49" s="301"/>
      <c r="F49" s="111"/>
      <c r="G49" s="12"/>
      <c r="H49" s="49"/>
      <c r="I49" s="62"/>
      <c r="J49" s="11"/>
      <c r="K49" s="83"/>
    </row>
    <row r="50" spans="2:12">
      <c r="B50" s="2"/>
      <c r="C50" s="297"/>
      <c r="D50" s="39"/>
      <c r="E50" s="301"/>
      <c r="F50" s="111"/>
      <c r="G50" s="12"/>
      <c r="H50" s="49"/>
      <c r="I50" s="62"/>
      <c r="J50" s="11"/>
      <c r="K50" s="84"/>
      <c r="L50" s="85"/>
    </row>
    <row r="51" spans="2:12">
      <c r="B51" s="2"/>
      <c r="C51" s="297"/>
      <c r="D51" s="39"/>
      <c r="E51" s="301"/>
      <c r="F51" s="111"/>
      <c r="G51" s="12"/>
      <c r="H51" s="49"/>
      <c r="I51" s="112"/>
      <c r="J51" s="11"/>
    </row>
    <row r="52" spans="2:12">
      <c r="B52" s="2"/>
      <c r="C52" s="297"/>
      <c r="D52" s="39"/>
      <c r="E52" s="301"/>
      <c r="F52" s="111"/>
      <c r="G52" s="12"/>
      <c r="H52" s="49"/>
      <c r="I52" s="62"/>
      <c r="J52" s="11"/>
    </row>
    <row r="53" spans="2:12">
      <c r="B53" s="2"/>
      <c r="C53" s="297"/>
      <c r="D53" s="300"/>
      <c r="E53" s="301"/>
      <c r="F53" s="303"/>
      <c r="G53" s="12"/>
      <c r="H53" s="12"/>
      <c r="I53" s="49"/>
      <c r="J53" s="11"/>
    </row>
    <row r="54" spans="2:12" ht="15" customHeight="1">
      <c r="B54" s="25"/>
      <c r="C54" s="102"/>
      <c r="D54" s="27"/>
      <c r="E54" s="60"/>
      <c r="F54" s="19"/>
      <c r="G54" s="12"/>
      <c r="H54" s="49"/>
      <c r="I54" s="62"/>
      <c r="J54" s="11"/>
    </row>
    <row r="55" spans="2:12" s="3" customFormat="1" ht="12" customHeight="1">
      <c r="B55" s="25"/>
      <c r="C55" s="67"/>
      <c r="D55" s="27"/>
      <c r="E55" s="60"/>
      <c r="F55" s="19"/>
      <c r="G55" s="61"/>
      <c r="H55" s="61"/>
      <c r="I55" s="62"/>
      <c r="J55" s="14"/>
    </row>
    <row r="56" spans="2:12" s="3" customFormat="1" ht="17.25" customHeight="1">
      <c r="B56" s="103"/>
      <c r="C56" s="106"/>
      <c r="D56" s="107"/>
      <c r="E56" s="108"/>
      <c r="F56" s="107"/>
      <c r="G56" s="109"/>
      <c r="H56" s="109"/>
      <c r="I56" s="110"/>
      <c r="J56" s="14"/>
    </row>
    <row r="57" spans="2:12" s="3" customFormat="1" ht="12" customHeight="1">
      <c r="B57" s="297"/>
      <c r="C57" s="297"/>
      <c r="D57" s="298"/>
      <c r="E57" s="297"/>
      <c r="F57" s="303"/>
      <c r="G57" s="12"/>
      <c r="H57" s="12"/>
      <c r="I57" s="49"/>
      <c r="J57" s="14"/>
    </row>
    <row r="58" spans="2:12" s="3" customFormat="1" ht="12" customHeight="1">
      <c r="B58" s="297"/>
      <c r="C58" s="297"/>
      <c r="D58" s="300"/>
      <c r="E58" s="301"/>
      <c r="F58" s="111"/>
      <c r="G58" s="12"/>
      <c r="H58" s="49"/>
      <c r="I58" s="62"/>
      <c r="J58" s="14"/>
    </row>
    <row r="59" spans="2:12" s="3" customFormat="1" ht="12" customHeight="1">
      <c r="B59" s="297"/>
      <c r="C59" s="297"/>
      <c r="D59" s="39"/>
      <c r="E59" s="301"/>
      <c r="F59" s="111"/>
      <c r="G59" s="12"/>
      <c r="H59" s="49"/>
      <c r="I59" s="62"/>
      <c r="J59" s="14"/>
    </row>
    <row r="60" spans="2:12" s="3" customFormat="1" ht="12" customHeight="1">
      <c r="B60" s="297"/>
      <c r="C60" s="297"/>
      <c r="D60" s="39"/>
      <c r="E60" s="301"/>
      <c r="F60" s="111"/>
      <c r="G60" s="12"/>
      <c r="H60" s="49"/>
      <c r="I60" s="62"/>
      <c r="J60" s="14"/>
    </row>
    <row r="61" spans="2:12" s="3" customFormat="1" ht="12" customHeight="1">
      <c r="B61" s="297"/>
      <c r="C61" s="297"/>
      <c r="D61" s="39"/>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00"/>
      <c r="E65" s="301"/>
      <c r="F65" s="111"/>
      <c r="G65" s="12"/>
      <c r="H65" s="49"/>
      <c r="I65" s="62"/>
      <c r="J65" s="11"/>
    </row>
    <row r="66" spans="2:10" s="3" customFormat="1" ht="12" customHeight="1">
      <c r="B66" s="297"/>
      <c r="C66" s="297"/>
      <c r="D66" s="39"/>
      <c r="E66" s="301"/>
      <c r="F66" s="111"/>
      <c r="G66" s="12"/>
      <c r="H66" s="49"/>
      <c r="I66" s="62"/>
      <c r="J66" s="11"/>
    </row>
    <row r="67" spans="2:10" s="3" customFormat="1" ht="12" customHeight="1">
      <c r="B67" s="297"/>
      <c r="C67" s="297"/>
      <c r="D67" s="300"/>
      <c r="E67" s="301"/>
      <c r="F67" s="303"/>
      <c r="G67" s="12"/>
      <c r="H67" s="12"/>
      <c r="I67" s="49"/>
      <c r="J67" s="14"/>
    </row>
    <row r="68" spans="2:10" s="3" customFormat="1" ht="12" customHeight="1">
      <c r="B68" s="25"/>
      <c r="C68" s="102"/>
      <c r="D68" s="27"/>
      <c r="E68" s="60"/>
      <c r="F68" s="19"/>
      <c r="G68" s="12"/>
      <c r="H68" s="49"/>
      <c r="I68" s="62"/>
      <c r="J68" s="14"/>
    </row>
    <row r="69" spans="2:10" s="3" customFormat="1" ht="12" customHeight="1">
      <c r="B69" s="25"/>
      <c r="C69" s="67"/>
      <c r="D69" s="27"/>
      <c r="E69" s="60"/>
      <c r="F69" s="19"/>
      <c r="G69" s="61"/>
      <c r="H69" s="61"/>
      <c r="I69" s="62"/>
      <c r="J69" s="14"/>
    </row>
    <row r="70" spans="2:10" ht="17.25" customHeight="1">
      <c r="B70" s="103"/>
      <c r="C70" s="113"/>
      <c r="D70" s="107"/>
      <c r="E70" s="108"/>
      <c r="F70" s="107"/>
      <c r="G70" s="109"/>
      <c r="H70" s="109"/>
      <c r="I70" s="110"/>
      <c r="J70" s="11"/>
    </row>
    <row r="71" spans="2:10" ht="12" customHeight="1">
      <c r="B71" s="297"/>
      <c r="C71" s="297"/>
      <c r="D71" s="300"/>
      <c r="E71" s="301"/>
      <c r="F71" s="303"/>
      <c r="G71" s="12"/>
      <c r="H71" s="12"/>
      <c r="I71" s="49"/>
      <c r="J71" s="11"/>
    </row>
    <row r="72" spans="2:10" ht="12" customHeight="1">
      <c r="B72" s="297"/>
      <c r="C72" s="297"/>
      <c r="D72" s="300"/>
      <c r="E72" s="301"/>
      <c r="F72" s="111"/>
      <c r="G72" s="12"/>
      <c r="H72" s="49"/>
      <c r="I72" s="62"/>
      <c r="J72" s="11"/>
    </row>
    <row r="73" spans="2:10" ht="12" customHeight="1">
      <c r="B73" s="297"/>
      <c r="C73" s="297"/>
      <c r="D73" s="300"/>
      <c r="E73" s="301"/>
      <c r="F73" s="111"/>
      <c r="G73" s="12"/>
      <c r="H73" s="49"/>
      <c r="I73" s="62"/>
      <c r="J73" s="11"/>
    </row>
    <row r="74" spans="2:10" ht="12" customHeight="1">
      <c r="B74" s="297"/>
      <c r="C74" s="297"/>
      <c r="D74" s="39"/>
      <c r="E74" s="301"/>
      <c r="F74" s="298"/>
      <c r="G74" s="12"/>
      <c r="H74" s="49"/>
      <c r="I74" s="62"/>
      <c r="J74" s="11"/>
    </row>
    <row r="75" spans="2:10" ht="12" customHeight="1">
      <c r="B75" s="297"/>
      <c r="C75" s="297"/>
      <c r="D75" s="39"/>
      <c r="E75" s="301"/>
      <c r="F75" s="111"/>
      <c r="G75" s="12"/>
      <c r="H75" s="49"/>
      <c r="I75" s="62"/>
      <c r="J75" s="11"/>
    </row>
    <row r="76" spans="2:10" ht="12" customHeight="1">
      <c r="B76" s="297"/>
      <c r="C76" s="297"/>
      <c r="D76" s="39"/>
      <c r="E76" s="301"/>
      <c r="F76" s="111"/>
      <c r="G76" s="12"/>
      <c r="H76" s="49"/>
      <c r="I76" s="112"/>
      <c r="J76" s="11"/>
    </row>
    <row r="77" spans="2:10" ht="12" customHeight="1">
      <c r="B77" s="297"/>
      <c r="C77" s="297"/>
      <c r="D77" s="39"/>
      <c r="E77" s="301"/>
      <c r="F77" s="111"/>
      <c r="G77" s="12"/>
      <c r="H77" s="49"/>
      <c r="I77" s="112"/>
      <c r="J77" s="11"/>
    </row>
    <row r="78" spans="2:10" ht="12" customHeight="1">
      <c r="B78" s="297"/>
      <c r="C78" s="297"/>
      <c r="D78" s="39"/>
      <c r="E78" s="301"/>
      <c r="F78" s="111"/>
      <c r="G78" s="12"/>
      <c r="H78" s="49"/>
      <c r="I78" s="112"/>
      <c r="J78" s="11"/>
    </row>
    <row r="79" spans="2:10" ht="12" customHeight="1">
      <c r="B79" s="297"/>
      <c r="C79" s="297"/>
      <c r="D79" s="39"/>
      <c r="E79" s="301"/>
      <c r="F79" s="111"/>
      <c r="G79" s="12"/>
      <c r="H79" s="49"/>
      <c r="I79" s="62"/>
      <c r="J79" s="11"/>
    </row>
    <row r="80" spans="2:10" ht="12" customHeight="1">
      <c r="B80" s="297"/>
      <c r="C80" s="297"/>
      <c r="D80" s="300"/>
      <c r="E80" s="301"/>
      <c r="F80" s="111"/>
      <c r="G80" s="12"/>
      <c r="H80" s="49"/>
      <c r="I80" s="62"/>
      <c r="J80" s="11"/>
    </row>
    <row r="81" spans="2:10" ht="12" customHeight="1">
      <c r="B81" s="297"/>
      <c r="C81" s="297"/>
      <c r="D81" s="300"/>
      <c r="E81" s="301"/>
      <c r="F81" s="303"/>
      <c r="G81" s="12"/>
      <c r="H81" s="12"/>
      <c r="I81" s="49"/>
      <c r="J81" s="11"/>
    </row>
    <row r="82" spans="2:10" ht="18" customHeight="1">
      <c r="B82" s="25"/>
      <c r="C82" s="102"/>
      <c r="D82" s="27"/>
      <c r="E82" s="60"/>
      <c r="F82" s="19"/>
      <c r="G82" s="12"/>
      <c r="H82" s="49"/>
      <c r="I82" s="62"/>
      <c r="J82" s="11"/>
    </row>
    <row r="83" spans="2:10" s="3" customFormat="1" ht="15.75">
      <c r="B83" s="25"/>
      <c r="C83" s="67"/>
      <c r="D83" s="27"/>
      <c r="E83" s="60"/>
      <c r="F83" s="19"/>
      <c r="G83" s="61"/>
      <c r="H83" s="61"/>
      <c r="I83" s="62"/>
      <c r="J83" s="14"/>
    </row>
    <row r="84" spans="2:10" ht="15.75">
      <c r="B84" s="103"/>
      <c r="C84" s="113"/>
      <c r="D84" s="107"/>
      <c r="E84" s="108"/>
      <c r="F84" s="107"/>
      <c r="G84" s="109"/>
      <c r="H84" s="109"/>
      <c r="I84" s="110"/>
      <c r="J84" s="11"/>
    </row>
    <row r="85" spans="2:10" ht="12" customHeight="1">
      <c r="B85" s="304"/>
      <c r="C85" s="305"/>
      <c r="D85" s="306"/>
      <c r="E85" s="307"/>
      <c r="F85" s="114"/>
      <c r="G85" s="308"/>
      <c r="H85" s="308"/>
      <c r="I85" s="309"/>
      <c r="J85" s="11"/>
    </row>
    <row r="86" spans="2:10">
      <c r="B86" s="297"/>
      <c r="C86" s="86"/>
      <c r="D86" s="300"/>
      <c r="E86" s="301"/>
      <c r="F86" s="111"/>
      <c r="G86" s="12"/>
      <c r="H86" s="49"/>
      <c r="I86" s="62"/>
      <c r="J86" s="11"/>
    </row>
    <row r="87" spans="2:10">
      <c r="B87" s="310"/>
      <c r="C87" s="37"/>
      <c r="D87" s="39"/>
      <c r="E87" s="301"/>
      <c r="F87" s="111"/>
      <c r="G87" s="12"/>
      <c r="H87" s="49"/>
      <c r="I87" s="62"/>
      <c r="J87" s="11"/>
    </row>
    <row r="88" spans="2:10">
      <c r="B88" s="297"/>
      <c r="C88" s="311"/>
      <c r="D88" s="300"/>
      <c r="E88" s="301"/>
      <c r="F88" s="111"/>
      <c r="G88" s="12"/>
      <c r="H88" s="49"/>
      <c r="I88" s="62"/>
      <c r="J88" s="11"/>
    </row>
    <row r="89" spans="2:10">
      <c r="B89" s="310"/>
      <c r="C89" s="311"/>
      <c r="D89" s="39"/>
      <c r="E89" s="301"/>
      <c r="F89" s="111"/>
      <c r="G89" s="12"/>
      <c r="H89" s="49"/>
      <c r="I89" s="62"/>
      <c r="J89" s="11"/>
    </row>
    <row r="90" spans="2:10">
      <c r="B90" s="310"/>
      <c r="C90" s="311"/>
      <c r="D90" s="39"/>
      <c r="E90" s="301"/>
      <c r="F90" s="111"/>
      <c r="G90" s="12"/>
      <c r="H90" s="49"/>
      <c r="I90" s="62"/>
      <c r="J90" s="11"/>
    </row>
    <row r="91" spans="2:10">
      <c r="B91" s="297"/>
      <c r="C91" s="297"/>
      <c r="D91" s="300"/>
      <c r="E91" s="301"/>
      <c r="F91" s="298"/>
      <c r="G91" s="40"/>
      <c r="H91" s="49"/>
      <c r="I91" s="62"/>
      <c r="J91" s="11"/>
    </row>
    <row r="92" spans="2:10">
      <c r="B92" s="297"/>
      <c r="C92" s="41"/>
      <c r="D92" s="41"/>
      <c r="E92" s="301"/>
      <c r="F92" s="298"/>
      <c r="G92" s="40"/>
      <c r="H92" s="49"/>
      <c r="I92" s="62"/>
      <c r="J92" s="11"/>
    </row>
    <row r="93" spans="2:10">
      <c r="B93" s="297"/>
      <c r="C93" s="41"/>
      <c r="D93" s="300"/>
      <c r="E93" s="301"/>
      <c r="F93" s="111"/>
      <c r="G93" s="40"/>
      <c r="H93" s="49"/>
      <c r="I93" s="62"/>
      <c r="J93" s="11"/>
    </row>
    <row r="94" spans="2:10">
      <c r="B94" s="297"/>
      <c r="C94" s="41"/>
      <c r="D94" s="39"/>
      <c r="E94" s="301"/>
      <c r="F94" s="298"/>
      <c r="G94" s="40"/>
      <c r="H94" s="49"/>
      <c r="I94" s="62"/>
      <c r="J94" s="11"/>
    </row>
    <row r="95" spans="2:10">
      <c r="B95" s="297"/>
      <c r="C95" s="297"/>
      <c r="D95" s="39"/>
      <c r="E95" s="301"/>
      <c r="F95" s="111"/>
      <c r="G95" s="12"/>
      <c r="H95" s="49"/>
      <c r="I95" s="62"/>
      <c r="J95" s="11"/>
    </row>
    <row r="96" spans="2:10">
      <c r="B96" s="297"/>
      <c r="C96" s="297"/>
      <c r="D96" s="39"/>
      <c r="E96" s="301"/>
      <c r="F96" s="111"/>
      <c r="G96" s="12"/>
      <c r="H96" s="49"/>
      <c r="I96" s="62"/>
      <c r="J96" s="11"/>
    </row>
    <row r="97" spans="2:10">
      <c r="B97" s="297"/>
      <c r="C97" s="297"/>
      <c r="D97" s="39"/>
      <c r="E97" s="301"/>
      <c r="F97" s="111"/>
      <c r="G97" s="12"/>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00"/>
      <c r="E109" s="301"/>
      <c r="F109" s="111"/>
      <c r="G109" s="12"/>
      <c r="H109" s="49"/>
      <c r="I109" s="62"/>
      <c r="J109" s="11"/>
    </row>
    <row r="110" spans="2:10">
      <c r="B110" s="297"/>
      <c r="C110" s="297"/>
      <c r="D110" s="300"/>
      <c r="E110" s="301"/>
      <c r="F110" s="312"/>
      <c r="G110" s="12"/>
      <c r="H110" s="12"/>
      <c r="I110" s="62"/>
      <c r="J110" s="11"/>
    </row>
    <row r="111" spans="2:10" ht="5.25" customHeight="1">
      <c r="B111" s="105"/>
      <c r="C111" s="297"/>
      <c r="D111" s="300"/>
      <c r="E111" s="301"/>
      <c r="F111" s="303"/>
      <c r="G111" s="161"/>
      <c r="H111" s="161"/>
      <c r="I111" s="313"/>
      <c r="J111" s="11"/>
    </row>
    <row r="112" spans="2:10">
      <c r="B112" s="25"/>
      <c r="C112" s="102"/>
      <c r="D112" s="27"/>
      <c r="E112" s="60"/>
      <c r="F112" s="19"/>
      <c r="G112" s="12"/>
      <c r="H112" s="49"/>
      <c r="I112" s="62"/>
      <c r="J112" s="11"/>
    </row>
    <row r="113" spans="2:10" s="3" customFormat="1" ht="15.75">
      <c r="B113" s="25"/>
      <c r="C113" s="63"/>
      <c r="D113" s="27"/>
      <c r="E113" s="60"/>
      <c r="F113" s="19"/>
      <c r="G113" s="61"/>
      <c r="H113" s="61"/>
      <c r="I113" s="62"/>
      <c r="J113" s="14"/>
    </row>
    <row r="114" spans="2:10" s="4" customFormat="1" ht="15.75">
      <c r="B114" s="103"/>
      <c r="C114" s="113"/>
      <c r="D114" s="107"/>
      <c r="E114" s="108"/>
      <c r="F114" s="107"/>
      <c r="G114" s="109"/>
      <c r="H114" s="109"/>
      <c r="I114" s="110"/>
      <c r="J114" s="314"/>
    </row>
    <row r="115" spans="2:10" ht="12" customHeight="1">
      <c r="B115" s="297"/>
      <c r="C115" s="297"/>
      <c r="D115" s="300"/>
      <c r="E115" s="315"/>
      <c r="F115" s="303"/>
      <c r="G115" s="12"/>
      <c r="H115" s="12"/>
      <c r="I115" s="49"/>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00"/>
      <c r="E118" s="301"/>
      <c r="F118" s="111"/>
      <c r="G118" s="12"/>
      <c r="H118" s="49"/>
      <c r="I118" s="62"/>
      <c r="J118" s="11"/>
    </row>
    <row r="119" spans="2:10">
      <c r="B119" s="297"/>
      <c r="C119" s="297"/>
      <c r="D119" s="39"/>
      <c r="E119" s="301"/>
      <c r="F119" s="111"/>
      <c r="G119" s="12"/>
      <c r="H119" s="49"/>
      <c r="I119" s="62"/>
      <c r="J119" s="11"/>
    </row>
    <row r="120" spans="2:10">
      <c r="B120" s="297"/>
      <c r="C120" s="297"/>
      <c r="D120" s="300"/>
      <c r="E120" s="301"/>
      <c r="F120" s="111"/>
      <c r="G120" s="12"/>
      <c r="H120" s="49"/>
      <c r="I120" s="62"/>
      <c r="J120" s="11"/>
    </row>
    <row r="121" spans="2:10" ht="6" customHeight="1">
      <c r="B121" s="297"/>
      <c r="C121" s="297"/>
      <c r="D121" s="300"/>
      <c r="E121" s="301"/>
      <c r="F121" s="303"/>
      <c r="G121" s="12"/>
      <c r="H121" s="12"/>
      <c r="I121" s="49"/>
      <c r="J121" s="11"/>
    </row>
    <row r="122" spans="2:10">
      <c r="B122" s="25"/>
      <c r="C122" s="102"/>
      <c r="D122" s="27"/>
      <c r="E122" s="60"/>
      <c r="F122" s="19"/>
      <c r="G122" s="12"/>
      <c r="H122" s="49"/>
      <c r="I122" s="62"/>
      <c r="J122" s="11"/>
    </row>
    <row r="123" spans="2:10">
      <c r="B123" s="25"/>
      <c r="C123" s="63"/>
      <c r="D123" s="27"/>
      <c r="E123" s="60"/>
      <c r="F123" s="19"/>
      <c r="G123" s="61"/>
      <c r="H123" s="61"/>
      <c r="I123" s="62"/>
      <c r="J123" s="11"/>
    </row>
    <row r="124" spans="2:10" s="3" customFormat="1" ht="15.75">
      <c r="B124" s="103"/>
      <c r="C124" s="106"/>
      <c r="D124" s="115"/>
      <c r="E124" s="115"/>
      <c r="F124" s="107"/>
      <c r="G124" s="109"/>
      <c r="H124" s="109"/>
      <c r="I124" s="110"/>
      <c r="J124" s="14"/>
    </row>
    <row r="125" spans="2:10" ht="8.25" customHeight="1">
      <c r="B125" s="297"/>
      <c r="C125" s="297"/>
      <c r="D125" s="300"/>
      <c r="E125" s="301"/>
      <c r="F125" s="303"/>
      <c r="G125" s="12"/>
      <c r="H125" s="12"/>
      <c r="I125" s="49"/>
      <c r="J125" s="11"/>
    </row>
    <row r="126" spans="2:10" s="3" customFormat="1" ht="15.75">
      <c r="B126" s="297"/>
      <c r="C126" s="45"/>
      <c r="D126" s="39"/>
      <c r="E126" s="301"/>
      <c r="F126" s="111"/>
      <c r="G126" s="12"/>
      <c r="H126" s="49"/>
      <c r="I126" s="62"/>
      <c r="J126" s="14"/>
    </row>
    <row r="127" spans="2:10" s="3" customFormat="1" ht="15.75">
      <c r="B127" s="297"/>
      <c r="C127" s="45"/>
      <c r="D127" s="300"/>
      <c r="E127" s="301"/>
      <c r="F127" s="111"/>
      <c r="G127" s="12"/>
      <c r="H127" s="49"/>
      <c r="I127" s="62"/>
      <c r="J127" s="14"/>
    </row>
    <row r="128" spans="2:10" s="3" customFormat="1" ht="15.75">
      <c r="B128" s="297"/>
      <c r="C128" s="297"/>
      <c r="D128" s="39"/>
      <c r="E128" s="301"/>
      <c r="F128" s="111"/>
      <c r="G128" s="12"/>
      <c r="H128" s="49"/>
      <c r="I128" s="62"/>
      <c r="J128" s="14"/>
    </row>
    <row r="129" spans="2:10" s="3" customFormat="1" ht="15.75">
      <c r="B129" s="297"/>
      <c r="C129" s="297"/>
      <c r="D129" s="300"/>
      <c r="E129" s="301"/>
      <c r="F129" s="111"/>
      <c r="G129" s="12"/>
      <c r="H129" s="49"/>
      <c r="I129" s="62"/>
      <c r="J129" s="14"/>
    </row>
    <row r="130" spans="2:10" s="3" customFormat="1" ht="15.75">
      <c r="B130" s="297"/>
      <c r="C130" s="297"/>
      <c r="D130" s="39"/>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9"/>
      <c r="E132" s="301"/>
      <c r="F132" s="111"/>
      <c r="G132" s="12"/>
      <c r="H132" s="49"/>
      <c r="I132" s="62"/>
      <c r="J132" s="14"/>
    </row>
    <row r="133" spans="2:10" s="3" customFormat="1" ht="15.75">
      <c r="B133" s="297"/>
      <c r="C133" s="297"/>
      <c r="D133" s="39"/>
      <c r="E133" s="301"/>
      <c r="F133" s="111"/>
      <c r="G133" s="12"/>
      <c r="H133" s="49"/>
      <c r="I133" s="11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00"/>
      <c r="E144" s="301"/>
      <c r="F144" s="111"/>
      <c r="G144" s="12"/>
      <c r="H144" s="49"/>
      <c r="I144" s="62"/>
      <c r="J144" s="14"/>
    </row>
    <row r="145" spans="2:10" s="3" customFormat="1" ht="15.75">
      <c r="B145" s="297"/>
      <c r="C145" s="297"/>
      <c r="D145" s="300"/>
      <c r="E145" s="301"/>
      <c r="F145" s="111"/>
      <c r="G145" s="12"/>
      <c r="H145" s="49"/>
      <c r="I145" s="62"/>
      <c r="J145" s="14"/>
    </row>
    <row r="146" spans="2:10" s="3" customFormat="1" ht="9" customHeight="1">
      <c r="B146" s="297"/>
      <c r="C146" s="297"/>
      <c r="D146" s="300"/>
      <c r="E146" s="301"/>
      <c r="F146" s="303"/>
      <c r="G146" s="12"/>
      <c r="H146" s="12"/>
      <c r="I146" s="49"/>
      <c r="J146" s="14"/>
    </row>
    <row r="147" spans="2:10">
      <c r="B147" s="25"/>
      <c r="C147" s="102"/>
      <c r="D147" s="27"/>
      <c r="E147" s="60"/>
      <c r="F147" s="19"/>
      <c r="G147" s="12"/>
      <c r="H147" s="49"/>
      <c r="I147" s="62"/>
      <c r="J147" s="11"/>
    </row>
    <row r="148" spans="2:10">
      <c r="B148" s="25"/>
      <c r="C148" s="63"/>
      <c r="D148" s="27"/>
      <c r="E148" s="60"/>
      <c r="F148" s="19"/>
      <c r="G148" s="61"/>
      <c r="H148" s="61"/>
      <c r="I148" s="62"/>
      <c r="J148" s="11"/>
    </row>
    <row r="149" spans="2:10" ht="15.75">
      <c r="B149" s="103"/>
      <c r="C149" s="106"/>
      <c r="D149" s="115"/>
      <c r="E149" s="115"/>
      <c r="F149" s="107"/>
      <c r="G149" s="109"/>
      <c r="H149" s="109"/>
      <c r="I149" s="110"/>
      <c r="J149" s="11"/>
    </row>
    <row r="150" spans="2:10">
      <c r="B150" s="297"/>
      <c r="C150" s="297"/>
      <c r="D150" s="300"/>
      <c r="E150" s="301"/>
      <c r="F150" s="303"/>
      <c r="G150" s="12"/>
      <c r="H150" s="12"/>
      <c r="I150" s="49"/>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00"/>
      <c r="E154" s="301"/>
      <c r="F154" s="111"/>
      <c r="G154" s="12"/>
      <c r="H154" s="49"/>
      <c r="I154" s="62"/>
      <c r="J154" s="11"/>
    </row>
    <row r="155" spans="2:10">
      <c r="B155" s="297"/>
      <c r="C155" s="297"/>
      <c r="D155" s="300"/>
      <c r="E155" s="301"/>
      <c r="F155" s="303"/>
      <c r="G155" s="12"/>
      <c r="H155" s="12"/>
      <c r="I155" s="49"/>
      <c r="J155" s="11"/>
    </row>
    <row r="156" spans="2:10">
      <c r="B156" s="25"/>
      <c r="C156" s="102"/>
      <c r="D156" s="27"/>
      <c r="E156" s="60"/>
      <c r="F156" s="19"/>
      <c r="G156" s="12"/>
      <c r="H156" s="49"/>
      <c r="I156" s="62"/>
      <c r="J156" s="11"/>
    </row>
    <row r="157" spans="2:10">
      <c r="B157" s="25"/>
      <c r="C157" s="63"/>
      <c r="D157" s="27"/>
      <c r="E157" s="60"/>
      <c r="F157" s="19"/>
      <c r="G157" s="61"/>
      <c r="H157" s="61"/>
      <c r="I157" s="62"/>
      <c r="J157" s="11"/>
    </row>
    <row r="158" spans="2:10" ht="15.75">
      <c r="B158" s="103"/>
      <c r="C158" s="106"/>
      <c r="D158" s="115"/>
      <c r="E158" s="115"/>
      <c r="F158" s="107"/>
      <c r="G158" s="109"/>
      <c r="H158" s="109"/>
      <c r="I158" s="110"/>
      <c r="J158" s="11"/>
    </row>
    <row r="159" spans="2:10">
      <c r="B159" s="297"/>
      <c r="C159" s="297"/>
      <c r="D159" s="300"/>
      <c r="E159" s="301"/>
      <c r="F159" s="303"/>
      <c r="G159" s="12"/>
      <c r="H159" s="12"/>
      <c r="I159" s="49"/>
      <c r="J159" s="11"/>
    </row>
    <row r="160" spans="2:10">
      <c r="B160" s="297"/>
      <c r="C160" s="45"/>
      <c r="D160" s="39"/>
      <c r="E160" s="301"/>
      <c r="F160" s="111"/>
      <c r="G160" s="12"/>
      <c r="H160" s="49"/>
      <c r="I160" s="62"/>
      <c r="J160" s="11"/>
    </row>
    <row r="161" spans="2:10">
      <c r="B161" s="297"/>
      <c r="C161" s="45"/>
      <c r="D161" s="39"/>
      <c r="E161" s="301"/>
      <c r="F161" s="111"/>
      <c r="G161" s="12"/>
      <c r="H161" s="49"/>
      <c r="I161" s="62"/>
      <c r="J161" s="11"/>
    </row>
    <row r="162" spans="2:10">
      <c r="B162" s="297"/>
      <c r="C162" s="45"/>
      <c r="D162" s="39"/>
      <c r="E162" s="301"/>
      <c r="F162" s="111"/>
      <c r="G162" s="12"/>
      <c r="H162" s="49"/>
      <c r="I162" s="62"/>
      <c r="J162" s="11"/>
    </row>
    <row r="163" spans="2:10">
      <c r="B163" s="297"/>
      <c r="C163" s="45"/>
      <c r="D163" s="39"/>
      <c r="E163" s="301"/>
      <c r="F163" s="111"/>
      <c r="G163" s="12"/>
      <c r="H163" s="49"/>
      <c r="I163" s="62"/>
      <c r="J163" s="11"/>
    </row>
    <row r="164" spans="2:10">
      <c r="B164" s="297"/>
      <c r="C164" s="297"/>
      <c r="D164" s="39"/>
      <c r="E164" s="301"/>
      <c r="F164" s="111"/>
      <c r="G164" s="12"/>
      <c r="H164" s="49"/>
      <c r="I164" s="62"/>
      <c r="J164" s="11"/>
    </row>
    <row r="165" spans="2:10">
      <c r="B165" s="297"/>
      <c r="C165" s="297"/>
      <c r="D165" s="39"/>
      <c r="E165" s="301"/>
      <c r="F165" s="111"/>
      <c r="G165" s="12"/>
      <c r="H165" s="49"/>
      <c r="I165" s="62"/>
      <c r="J165" s="11"/>
    </row>
    <row r="166" spans="2:10">
      <c r="B166" s="297"/>
      <c r="C166" s="297"/>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00"/>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46"/>
      <c r="E178" s="301"/>
      <c r="F178" s="111"/>
      <c r="G178" s="12"/>
      <c r="H178" s="49"/>
      <c r="I178" s="62"/>
      <c r="J178" s="11"/>
    </row>
    <row r="179" spans="2:10">
      <c r="B179" s="297"/>
      <c r="C179" s="297"/>
      <c r="D179" s="300"/>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303"/>
      <c r="G181" s="12"/>
      <c r="H181" s="12"/>
      <c r="I181" s="49"/>
      <c r="J181" s="11"/>
    </row>
    <row r="182" spans="2:10">
      <c r="B182" s="25"/>
      <c r="C182" s="102"/>
      <c r="D182" s="27"/>
      <c r="E182" s="60"/>
      <c r="F182" s="19"/>
      <c r="G182" s="12"/>
      <c r="H182" s="49"/>
      <c r="I182" s="62"/>
      <c r="J182" s="11"/>
    </row>
    <row r="183" spans="2:10">
      <c r="B183" s="25"/>
      <c r="C183" s="63"/>
      <c r="D183" s="27"/>
      <c r="E183" s="60"/>
      <c r="F183" s="19"/>
      <c r="G183" s="61"/>
      <c r="H183" s="61"/>
      <c r="I183" s="62"/>
      <c r="J183" s="11"/>
    </row>
    <row r="184" spans="2:10" ht="15.75">
      <c r="B184" s="103"/>
      <c r="C184" s="106"/>
      <c r="D184" s="115"/>
      <c r="E184" s="115"/>
      <c r="F184" s="107"/>
      <c r="G184" s="109"/>
      <c r="H184" s="109"/>
      <c r="I184" s="110"/>
      <c r="J184" s="11"/>
    </row>
    <row r="185" spans="2:10">
      <c r="B185" s="29"/>
      <c r="C185" s="29"/>
      <c r="D185" s="30"/>
      <c r="E185" s="30"/>
      <c r="F185" s="18"/>
      <c r="G185" s="12"/>
      <c r="H185" s="12"/>
      <c r="I185" s="49"/>
      <c r="J185" s="11"/>
    </row>
    <row r="186" spans="2:10">
      <c r="B186" s="297"/>
      <c r="C186" s="300"/>
      <c r="D186" s="39"/>
      <c r="E186" s="301"/>
      <c r="F186" s="111"/>
      <c r="G186" s="12"/>
      <c r="H186" s="49"/>
      <c r="I186" s="62"/>
      <c r="J186" s="11"/>
    </row>
    <row r="187" spans="2:10">
      <c r="B187" s="297"/>
      <c r="C187" s="297"/>
      <c r="D187" s="39"/>
      <c r="E187" s="301"/>
      <c r="F187" s="111"/>
      <c r="G187" s="12"/>
      <c r="H187" s="49"/>
      <c r="I187" s="62"/>
      <c r="J187" s="11"/>
    </row>
    <row r="188" spans="2:10">
      <c r="B188" s="297"/>
      <c r="C188" s="300"/>
      <c r="D188" s="39"/>
      <c r="E188" s="301"/>
      <c r="F188" s="111"/>
      <c r="G188" s="12"/>
      <c r="H188" s="49"/>
      <c r="I188" s="62"/>
      <c r="J188" s="11"/>
    </row>
    <row r="189" spans="2:10">
      <c r="B189" s="297"/>
      <c r="C189" s="297"/>
      <c r="D189" s="300"/>
      <c r="E189" s="301"/>
      <c r="F189" s="111"/>
      <c r="G189" s="12"/>
      <c r="H189" s="49"/>
      <c r="I189" s="62"/>
      <c r="J189" s="11"/>
    </row>
    <row r="190" spans="2:10" ht="10.5" customHeight="1">
      <c r="B190" s="297"/>
      <c r="C190" s="297"/>
      <c r="D190" s="300"/>
      <c r="E190" s="301"/>
      <c r="F190" s="303"/>
      <c r="G190" s="12"/>
      <c r="H190" s="12"/>
      <c r="I190" s="49"/>
      <c r="J190" s="11"/>
    </row>
    <row r="191" spans="2:10" ht="15" customHeight="1">
      <c r="B191" s="25"/>
      <c r="C191" s="102"/>
      <c r="D191" s="27"/>
      <c r="E191" s="60"/>
      <c r="F191" s="19"/>
      <c r="G191" s="12"/>
      <c r="H191" s="49"/>
      <c r="I191" s="62"/>
      <c r="J191" s="11"/>
    </row>
    <row r="192" spans="2:10">
      <c r="B192" s="25"/>
      <c r="C192" s="63"/>
      <c r="D192" s="27"/>
      <c r="E192" s="60"/>
      <c r="F192" s="19"/>
      <c r="G192" s="61"/>
      <c r="H192" s="61"/>
      <c r="I192" s="62"/>
      <c r="J192" s="11"/>
    </row>
    <row r="193" spans="2:10" ht="15.75">
      <c r="B193" s="103"/>
      <c r="C193" s="106"/>
      <c r="D193" s="115"/>
      <c r="E193" s="115"/>
      <c r="F193" s="107"/>
      <c r="G193" s="109"/>
      <c r="H193" s="109"/>
      <c r="I193" s="110"/>
      <c r="J193" s="11"/>
    </row>
    <row r="194" spans="2:10">
      <c r="B194" s="29"/>
      <c r="C194" s="29"/>
      <c r="D194" s="33"/>
      <c r="E194" s="30"/>
      <c r="F194" s="18"/>
      <c r="G194" s="12"/>
      <c r="H194" s="12"/>
      <c r="I194" s="49"/>
      <c r="J194" s="11"/>
    </row>
    <row r="195" spans="2:10">
      <c r="B195" s="297"/>
      <c r="C195" s="297"/>
      <c r="D195" s="300"/>
      <c r="E195" s="301"/>
      <c r="F195" s="116"/>
      <c r="G195" s="12"/>
      <c r="H195" s="49"/>
      <c r="I195" s="112"/>
      <c r="J195" s="11"/>
    </row>
    <row r="196" spans="2:10">
      <c r="B196" s="297"/>
      <c r="C196" s="297"/>
      <c r="D196" s="300"/>
      <c r="E196" s="301"/>
      <c r="F196" s="116"/>
      <c r="G196" s="12"/>
      <c r="H196" s="49"/>
      <c r="I196" s="112"/>
      <c r="J196" s="11"/>
    </row>
    <row r="197" spans="2:10">
      <c r="B197" s="297"/>
      <c r="C197" s="297"/>
      <c r="D197" s="39"/>
      <c r="E197" s="301"/>
      <c r="F197" s="111"/>
      <c r="G197" s="12"/>
      <c r="H197" s="49"/>
      <c r="I197" s="112"/>
      <c r="J197" s="11"/>
    </row>
    <row r="198" spans="2:10">
      <c r="B198" s="297"/>
      <c r="C198" s="37"/>
      <c r="D198" s="300"/>
      <c r="E198" s="301"/>
      <c r="F198" s="116"/>
      <c r="G198" s="12"/>
      <c r="H198" s="49"/>
      <c r="I198" s="62"/>
      <c r="J198" s="11"/>
    </row>
    <row r="199" spans="2:10">
      <c r="B199" s="297"/>
      <c r="C199" s="297"/>
      <c r="D199" s="39"/>
      <c r="E199" s="301"/>
      <c r="F199" s="111"/>
      <c r="G199" s="12"/>
      <c r="H199" s="49"/>
      <c r="I199" s="62"/>
      <c r="J199" s="11"/>
    </row>
    <row r="200" spans="2:10">
      <c r="B200" s="297"/>
      <c r="C200" s="297"/>
      <c r="D200" s="300"/>
      <c r="E200" s="301"/>
      <c r="F200" s="111"/>
      <c r="G200" s="12"/>
      <c r="H200" s="49"/>
      <c r="I200" s="62"/>
      <c r="J200" s="11"/>
    </row>
    <row r="201" spans="2:10">
      <c r="B201" s="297"/>
      <c r="C201" s="297"/>
      <c r="D201" s="300"/>
      <c r="E201" s="301"/>
      <c r="F201" s="303"/>
      <c r="G201" s="12"/>
      <c r="H201" s="12"/>
      <c r="I201" s="49"/>
      <c r="J201" s="11"/>
    </row>
    <row r="202" spans="2:10">
      <c r="B202" s="25"/>
      <c r="C202" s="102"/>
      <c r="D202" s="27"/>
      <c r="E202" s="60"/>
      <c r="F202" s="19"/>
      <c r="G202" s="12"/>
      <c r="H202" s="49"/>
      <c r="I202" s="62"/>
      <c r="J202" s="11"/>
    </row>
    <row r="203" spans="2:10">
      <c r="B203" s="25"/>
      <c r="C203" s="63"/>
      <c r="D203" s="27"/>
      <c r="E203" s="60"/>
      <c r="F203" s="19"/>
      <c r="G203" s="61"/>
      <c r="H203" s="61"/>
      <c r="I203" s="62"/>
      <c r="J203" s="11"/>
    </row>
    <row r="204" spans="2:10" ht="15.75">
      <c r="B204" s="103"/>
      <c r="C204" s="106"/>
      <c r="D204" s="115"/>
      <c r="E204" s="115"/>
      <c r="F204" s="107"/>
      <c r="G204" s="109"/>
      <c r="H204" s="109"/>
      <c r="I204" s="110"/>
      <c r="J204" s="11"/>
    </row>
    <row r="205" spans="2:10">
      <c r="B205" s="29"/>
      <c r="C205" s="29"/>
      <c r="D205" s="33"/>
      <c r="E205" s="30"/>
      <c r="F205" s="18"/>
      <c r="G205" s="12"/>
      <c r="H205" s="12"/>
      <c r="I205" s="49"/>
      <c r="J205" s="11"/>
    </row>
    <row r="206" spans="2:10">
      <c r="B206" s="297"/>
      <c r="C206" s="297"/>
      <c r="D206" s="300"/>
      <c r="E206" s="301"/>
      <c r="F206" s="111"/>
      <c r="G206" s="12"/>
      <c r="H206" s="49"/>
      <c r="I206" s="62"/>
      <c r="J206" s="11"/>
    </row>
    <row r="207" spans="2:10">
      <c r="B207" s="297"/>
      <c r="C207" s="297"/>
      <c r="D207" s="300"/>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303"/>
      <c r="G209" s="12"/>
      <c r="H209" s="12"/>
      <c r="I209" s="49"/>
      <c r="J209" s="11"/>
    </row>
    <row r="210" spans="2:10">
      <c r="B210" s="25"/>
      <c r="C210" s="102"/>
      <c r="D210" s="27"/>
      <c r="E210" s="60"/>
      <c r="F210" s="19"/>
      <c r="G210" s="12"/>
      <c r="H210" s="49"/>
      <c r="I210" s="62"/>
      <c r="J210" s="11"/>
    </row>
    <row r="211" spans="2:10">
      <c r="B211" s="25"/>
      <c r="C211" s="63"/>
      <c r="D211" s="27"/>
      <c r="E211" s="60"/>
      <c r="F211" s="19"/>
      <c r="G211" s="61"/>
      <c r="H211" s="61"/>
      <c r="I211" s="62"/>
      <c r="J211" s="11"/>
    </row>
    <row r="212" spans="2:10" ht="15.75">
      <c r="B212" s="103"/>
      <c r="C212" s="117"/>
      <c r="D212" s="115"/>
      <c r="E212" s="115"/>
      <c r="F212" s="107"/>
      <c r="G212" s="109"/>
      <c r="H212" s="109"/>
      <c r="I212" s="110"/>
      <c r="J212" s="11"/>
    </row>
    <row r="213" spans="2:10">
      <c r="B213" s="32"/>
      <c r="C213" s="32"/>
      <c r="D213" s="33"/>
      <c r="E213" s="33"/>
      <c r="F213" s="18"/>
      <c r="G213" s="12"/>
      <c r="H213" s="12"/>
      <c r="I213" s="49"/>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303"/>
      <c r="G222" s="12"/>
      <c r="H222" s="12"/>
      <c r="I222" s="49"/>
      <c r="J222" s="11"/>
    </row>
    <row r="223" spans="2:10">
      <c r="B223" s="25"/>
      <c r="C223" s="102"/>
      <c r="D223" s="27"/>
      <c r="E223" s="60"/>
      <c r="F223" s="19"/>
      <c r="G223" s="12"/>
      <c r="H223" s="49"/>
      <c r="I223" s="62"/>
      <c r="J223" s="11"/>
    </row>
    <row r="224" spans="2:10">
      <c r="B224" s="25"/>
      <c r="C224" s="63"/>
      <c r="D224" s="27"/>
      <c r="E224" s="60"/>
      <c r="F224" s="19"/>
      <c r="G224" s="61"/>
      <c r="H224" s="61"/>
      <c r="I224" s="62"/>
      <c r="J224" s="11"/>
    </row>
    <row r="225" spans="2:10" ht="15.75">
      <c r="B225" s="103"/>
      <c r="C225" s="106"/>
      <c r="D225" s="115"/>
      <c r="E225" s="115"/>
      <c r="F225" s="107"/>
      <c r="G225" s="109"/>
      <c r="H225" s="109"/>
      <c r="I225" s="110"/>
      <c r="J225" s="11"/>
    </row>
    <row r="226" spans="2:10" ht="12" customHeight="1">
      <c r="B226" s="32"/>
      <c r="C226" s="32"/>
      <c r="D226" s="33"/>
      <c r="E226" s="33"/>
      <c r="F226" s="18"/>
      <c r="G226" s="12"/>
      <c r="H226" s="12"/>
      <c r="I226" s="49"/>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ht="9.75" customHeight="1">
      <c r="B231" s="297"/>
      <c r="C231" s="297"/>
      <c r="D231" s="300"/>
      <c r="E231" s="301"/>
      <c r="F231" s="303"/>
      <c r="G231" s="12"/>
      <c r="H231" s="12"/>
      <c r="I231" s="49"/>
      <c r="J231" s="11"/>
    </row>
    <row r="232" spans="2:10" ht="16.5" customHeight="1">
      <c r="B232" s="25"/>
      <c r="C232" s="102"/>
      <c r="D232" s="27"/>
      <c r="E232" s="60"/>
      <c r="F232" s="19"/>
      <c r="G232" s="12"/>
      <c r="H232" s="49"/>
      <c r="I232" s="62"/>
      <c r="J232" s="11"/>
    </row>
    <row r="233" spans="2:10">
      <c r="B233" s="25"/>
      <c r="C233" s="63"/>
      <c r="D233" s="27"/>
      <c r="E233" s="60"/>
      <c r="F233" s="19"/>
      <c r="G233" s="61"/>
      <c r="H233" s="61"/>
      <c r="I233" s="62"/>
      <c r="J233" s="11"/>
    </row>
    <row r="234" spans="2:10" ht="15.75">
      <c r="B234" s="103"/>
      <c r="C234" s="117"/>
      <c r="D234" s="115"/>
      <c r="E234" s="115"/>
      <c r="F234" s="107"/>
      <c r="G234" s="109"/>
      <c r="H234" s="109"/>
      <c r="I234" s="110"/>
      <c r="J234" s="11"/>
    </row>
    <row r="235" spans="2:10">
      <c r="B235" s="297"/>
      <c r="C235" s="297"/>
      <c r="D235" s="300"/>
      <c r="E235" s="301"/>
      <c r="F235" s="15"/>
      <c r="G235" s="12"/>
      <c r="H235" s="12"/>
      <c r="I235" s="49"/>
      <c r="J235" s="11"/>
    </row>
    <row r="236" spans="2:10" ht="15.75">
      <c r="B236" s="297"/>
      <c r="C236" s="297"/>
      <c r="D236" s="39"/>
      <c r="E236" s="301"/>
      <c r="F236" s="111"/>
      <c r="G236" s="12"/>
      <c r="H236" s="49"/>
      <c r="I236" s="62"/>
      <c r="J236" s="14"/>
    </row>
    <row r="237" spans="2:10" ht="15.75">
      <c r="B237" s="297"/>
      <c r="C237" s="297"/>
      <c r="D237" s="39"/>
      <c r="E237" s="301"/>
      <c r="F237" s="111"/>
      <c r="G237" s="12"/>
      <c r="H237" s="49"/>
      <c r="I237" s="62"/>
      <c r="J237" s="14"/>
    </row>
    <row r="238" spans="2:10" ht="15.75">
      <c r="B238" s="297"/>
      <c r="C238" s="297"/>
      <c r="D238" s="39"/>
      <c r="E238" s="301"/>
      <c r="F238" s="111"/>
      <c r="G238" s="12"/>
      <c r="H238" s="49"/>
      <c r="I238" s="62"/>
      <c r="J238" s="14"/>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00"/>
      <c r="E242" s="301"/>
      <c r="F242" s="111"/>
      <c r="G242" s="12"/>
      <c r="H242" s="49"/>
      <c r="I242" s="62"/>
      <c r="J242" s="14"/>
    </row>
    <row r="243" spans="2:10" ht="15.75">
      <c r="B243" s="297"/>
      <c r="C243" s="297"/>
      <c r="D243" s="300"/>
      <c r="E243" s="301"/>
      <c r="F243" s="303"/>
      <c r="G243" s="12"/>
      <c r="H243" s="12"/>
      <c r="I243" s="49"/>
      <c r="J243" s="14"/>
    </row>
    <row r="244" spans="2:10">
      <c r="B244" s="25"/>
      <c r="C244" s="102"/>
      <c r="D244" s="27"/>
      <c r="E244" s="60"/>
      <c r="F244" s="19"/>
      <c r="G244" s="12"/>
      <c r="H244" s="49"/>
      <c r="I244" s="62"/>
      <c r="J244" s="11"/>
    </row>
    <row r="245" spans="2:10">
      <c r="B245" s="25"/>
      <c r="C245" s="102"/>
      <c r="D245" s="27"/>
      <c r="E245" s="60"/>
      <c r="F245" s="19"/>
      <c r="G245" s="12"/>
      <c r="H245" s="49"/>
      <c r="I245" s="62"/>
      <c r="J245" s="11"/>
    </row>
    <row r="246" spans="2:10" ht="15.75">
      <c r="B246" s="103"/>
      <c r="C246" s="117"/>
      <c r="D246" s="115"/>
      <c r="E246" s="115"/>
      <c r="F246" s="107"/>
      <c r="G246" s="109"/>
      <c r="H246" s="109"/>
      <c r="I246" s="110"/>
      <c r="J246" s="11"/>
    </row>
    <row r="247" spans="2:10">
      <c r="B247" s="297"/>
      <c r="C247" s="297"/>
      <c r="D247" s="300"/>
      <c r="E247" s="301"/>
      <c r="F247" s="15"/>
      <c r="G247" s="12"/>
      <c r="H247" s="12"/>
      <c r="I247" s="49"/>
      <c r="J247" s="11"/>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00"/>
      <c r="E251" s="301"/>
      <c r="F251" s="111"/>
      <c r="G251" s="12"/>
      <c r="H251" s="49"/>
      <c r="I251" s="62"/>
      <c r="J251" s="14"/>
    </row>
    <row r="252" spans="2:10" ht="15.75">
      <c r="B252" s="297"/>
      <c r="C252" s="297"/>
      <c r="D252" s="300"/>
      <c r="E252" s="301"/>
      <c r="F252" s="303"/>
      <c r="G252" s="12"/>
      <c r="H252" s="12"/>
      <c r="I252" s="49"/>
      <c r="J252" s="14"/>
    </row>
    <row r="253" spans="2:10">
      <c r="B253" s="25"/>
      <c r="C253" s="102"/>
      <c r="D253" s="27"/>
      <c r="E253" s="60"/>
      <c r="F253" s="19"/>
      <c r="G253" s="12"/>
      <c r="H253" s="49"/>
      <c r="I253" s="62"/>
      <c r="J253" s="11"/>
    </row>
    <row r="254" spans="2:10">
      <c r="F254" s="19"/>
      <c r="G254" s="20"/>
      <c r="H254" s="21"/>
      <c r="I254" s="21"/>
      <c r="J254" s="11"/>
    </row>
    <row r="255" spans="2:10" ht="15.75">
      <c r="B255" s="103"/>
      <c r="C255" s="117"/>
      <c r="D255" s="115"/>
      <c r="E255" s="115"/>
      <c r="F255" s="107"/>
      <c r="G255" s="109"/>
      <c r="H255" s="109"/>
      <c r="I255" s="110"/>
      <c r="J255" s="11"/>
    </row>
    <row r="256" spans="2:10">
      <c r="B256" s="297"/>
      <c r="C256" s="297"/>
      <c r="D256" s="300"/>
      <c r="E256" s="301"/>
      <c r="F256" s="15"/>
      <c r="G256" s="12"/>
      <c r="H256" s="12"/>
      <c r="I256" s="49"/>
      <c r="J256" s="11"/>
    </row>
    <row r="257" spans="2:10">
      <c r="B257" s="297"/>
      <c r="C257" s="297"/>
      <c r="D257" s="39"/>
      <c r="E257" s="301"/>
      <c r="F257" s="111"/>
      <c r="G257" s="12"/>
      <c r="H257" s="49"/>
      <c r="I257" s="62"/>
      <c r="J257" s="11"/>
    </row>
    <row r="258" spans="2:10">
      <c r="B258" s="297"/>
      <c r="C258" s="297"/>
      <c r="D258" s="39"/>
      <c r="E258" s="301"/>
      <c r="F258" s="111"/>
      <c r="G258" s="12"/>
      <c r="H258" s="49"/>
      <c r="I258" s="62"/>
      <c r="J258" s="11"/>
    </row>
    <row r="259" spans="2:10">
      <c r="B259" s="297"/>
      <c r="C259" s="297"/>
      <c r="D259" s="39"/>
      <c r="E259" s="301"/>
      <c r="F259" s="111"/>
      <c r="G259" s="12"/>
      <c r="H259" s="49"/>
      <c r="I259" s="62"/>
      <c r="J259" s="11"/>
    </row>
    <row r="260" spans="2:10">
      <c r="B260" s="297"/>
      <c r="C260" s="297"/>
      <c r="D260" s="300"/>
      <c r="E260" s="301"/>
      <c r="F260" s="111"/>
      <c r="G260" s="12"/>
      <c r="H260" s="49"/>
      <c r="I260" s="62"/>
      <c r="J260" s="11"/>
    </row>
    <row r="261" spans="2:10">
      <c r="B261" s="297"/>
      <c r="C261" s="297"/>
      <c r="D261" s="300"/>
      <c r="E261" s="301"/>
      <c r="F261" s="303"/>
      <c r="G261" s="12"/>
      <c r="H261" s="12"/>
      <c r="I261" s="49"/>
      <c r="J261" s="11"/>
    </row>
    <row r="262" spans="2:10">
      <c r="B262" s="25"/>
      <c r="C262" s="102"/>
      <c r="D262" s="27"/>
      <c r="E262" s="60"/>
      <c r="F262" s="19"/>
      <c r="G262" s="12"/>
      <c r="H262" s="49"/>
      <c r="I262" s="62"/>
      <c r="J262" s="11"/>
    </row>
    <row r="263" spans="2:10">
      <c r="F263" s="19"/>
      <c r="G263" s="20"/>
      <c r="H263" s="21"/>
      <c r="I263" s="21"/>
      <c r="J263" s="11"/>
    </row>
    <row r="264" spans="2:10" ht="15.75">
      <c r="B264" s="103"/>
      <c r="C264" s="117"/>
      <c r="D264" s="115"/>
      <c r="E264" s="115"/>
      <c r="F264" s="107"/>
      <c r="G264" s="109"/>
      <c r="H264" s="109"/>
      <c r="I264" s="110"/>
      <c r="J264" s="11"/>
    </row>
    <row r="265" spans="2:10">
      <c r="B265" s="297"/>
      <c r="C265" s="297"/>
      <c r="D265" s="300"/>
      <c r="E265" s="301"/>
      <c r="F265" s="15"/>
      <c r="G265" s="12"/>
      <c r="H265" s="12"/>
      <c r="I265" s="49"/>
      <c r="J265" s="11"/>
    </row>
    <row r="266" spans="2:10">
      <c r="B266" s="297"/>
      <c r="C266" s="297"/>
      <c r="D266" s="39"/>
      <c r="E266" s="301"/>
      <c r="F266" s="111"/>
      <c r="G266" s="12"/>
      <c r="H266" s="49"/>
      <c r="I266" s="62"/>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00"/>
      <c r="E269" s="301"/>
      <c r="F269" s="111"/>
      <c r="G269" s="12"/>
      <c r="H269" s="49"/>
      <c r="I269" s="62"/>
      <c r="J269" s="11"/>
    </row>
    <row r="270" spans="2:10">
      <c r="B270" s="297"/>
      <c r="C270" s="297"/>
      <c r="D270" s="300"/>
      <c r="E270" s="301"/>
      <c r="F270" s="303"/>
      <c r="G270" s="12"/>
      <c r="H270" s="12"/>
      <c r="I270" s="49"/>
      <c r="J270" s="11"/>
    </row>
    <row r="271" spans="2:10">
      <c r="B271" s="25"/>
      <c r="C271" s="102"/>
      <c r="D271" s="27"/>
      <c r="E271" s="60"/>
      <c r="F271" s="19"/>
      <c r="G271" s="12"/>
      <c r="H271" s="49"/>
      <c r="I271" s="62"/>
      <c r="J271" s="11"/>
    </row>
    <row r="273" spans="2:9" ht="15.75">
      <c r="B273" s="103"/>
      <c r="C273" s="117"/>
      <c r="D273" s="115"/>
      <c r="E273" s="115"/>
      <c r="F273" s="107"/>
      <c r="G273" s="109"/>
      <c r="H273" s="109"/>
      <c r="I273" s="110"/>
    </row>
    <row r="274" spans="2:9">
      <c r="B274" s="297"/>
      <c r="C274" s="297"/>
      <c r="D274" s="300"/>
      <c r="E274" s="301"/>
      <c r="F274" s="15"/>
      <c r="G274" s="12"/>
      <c r="H274" s="12"/>
      <c r="I274" s="49"/>
    </row>
    <row r="275" spans="2:9">
      <c r="B275" s="297"/>
      <c r="C275" s="297"/>
      <c r="D275" s="46"/>
      <c r="E275" s="301"/>
      <c r="F275" s="111"/>
      <c r="G275" s="12"/>
      <c r="H275" s="49"/>
      <c r="I275" s="62"/>
    </row>
    <row r="276" spans="2:9">
      <c r="B276" s="297"/>
      <c r="C276" s="297"/>
      <c r="D276" s="46"/>
      <c r="E276" s="301"/>
      <c r="F276" s="111"/>
      <c r="G276" s="12"/>
      <c r="H276" s="49"/>
      <c r="I276" s="62"/>
    </row>
    <row r="277" spans="2:9">
      <c r="B277" s="297"/>
      <c r="C277" s="297"/>
      <c r="D277" s="46"/>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9"/>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9"/>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00"/>
      <c r="E290" s="301"/>
      <c r="F290" s="111"/>
      <c r="G290" s="12"/>
      <c r="H290" s="49"/>
      <c r="I290" s="62"/>
    </row>
    <row r="291" spans="2:9">
      <c r="B291" s="297"/>
      <c r="C291" s="297"/>
      <c r="D291" s="300"/>
      <c r="E291" s="301"/>
      <c r="F291" s="303"/>
      <c r="G291" s="12"/>
      <c r="H291" s="12"/>
      <c r="I291" s="49"/>
    </row>
    <row r="292" spans="2:9">
      <c r="B292" s="25"/>
      <c r="C292" s="102"/>
      <c r="D292" s="27"/>
      <c r="E292" s="60"/>
      <c r="F292" s="19"/>
      <c r="G292" s="12"/>
      <c r="H292" s="49"/>
      <c r="I292" s="62"/>
    </row>
    <row r="294" spans="2:9" ht="15.75">
      <c r="B294" s="103"/>
      <c r="C294" s="117"/>
      <c r="D294" s="115"/>
      <c r="E294" s="115"/>
      <c r="F294" s="107"/>
      <c r="G294" s="109"/>
      <c r="H294" s="109"/>
      <c r="I294" s="110"/>
    </row>
    <row r="295" spans="2:9">
      <c r="B295" s="297"/>
      <c r="C295" s="297"/>
      <c r="D295" s="300"/>
      <c r="E295" s="301"/>
      <c r="F295" s="15"/>
      <c r="G295" s="12"/>
      <c r="H295" s="12"/>
      <c r="I295" s="49"/>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00"/>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303"/>
      <c r="G307" s="12"/>
      <c r="H307" s="12"/>
      <c r="I307" s="49"/>
    </row>
    <row r="308" spans="2:9">
      <c r="B308" s="25"/>
      <c r="C308" s="102"/>
      <c r="D308" s="27"/>
      <c r="E308" s="60"/>
      <c r="F308" s="19"/>
      <c r="G308" s="12"/>
      <c r="H308" s="49"/>
      <c r="I308" s="62"/>
    </row>
    <row r="310" spans="2:9" ht="15.75">
      <c r="B310" s="103"/>
      <c r="C310" s="117"/>
      <c r="D310" s="115"/>
      <c r="E310" s="115"/>
      <c r="F310" s="107"/>
      <c r="G310" s="109"/>
      <c r="H310" s="109"/>
      <c r="I310" s="110"/>
    </row>
    <row r="311" spans="2:9">
      <c r="B311" s="297"/>
      <c r="C311" s="297"/>
      <c r="D311" s="300"/>
      <c r="E311" s="301"/>
      <c r="F311" s="15"/>
      <c r="G311" s="12"/>
      <c r="H311" s="12"/>
      <c r="I311" s="49"/>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10">
      <c r="B369" s="297"/>
      <c r="C369" s="297"/>
      <c r="D369" s="39"/>
      <c r="E369" s="301"/>
      <c r="F369" s="111"/>
      <c r="G369" s="12"/>
      <c r="H369" s="49"/>
      <c r="I369" s="62"/>
    </row>
    <row r="370" spans="2:10">
      <c r="B370" s="297"/>
      <c r="C370" s="297"/>
      <c r="D370" s="39"/>
      <c r="E370" s="301"/>
      <c r="F370" s="111"/>
      <c r="G370" s="12"/>
      <c r="H370" s="49"/>
      <c r="I370" s="62"/>
    </row>
    <row r="371" spans="2:10">
      <c r="B371" s="297"/>
      <c r="C371" s="297"/>
      <c r="D371" s="39"/>
      <c r="E371" s="301"/>
      <c r="F371" s="111"/>
      <c r="G371" s="12"/>
      <c r="H371" s="49"/>
      <c r="I371" s="62"/>
    </row>
    <row r="372" spans="2:10">
      <c r="B372" s="297"/>
      <c r="C372" s="297"/>
      <c r="D372" s="39"/>
      <c r="E372" s="301"/>
      <c r="F372" s="111"/>
      <c r="G372" s="12"/>
      <c r="H372" s="49"/>
      <c r="I372" s="62"/>
    </row>
    <row r="373" spans="2:10">
      <c r="B373" s="297"/>
      <c r="C373" s="297"/>
      <c r="D373" s="39"/>
      <c r="E373" s="301"/>
      <c r="F373" s="111"/>
      <c r="G373" s="12"/>
      <c r="H373" s="49"/>
      <c r="I373" s="62"/>
    </row>
    <row r="374" spans="2:10">
      <c r="B374" s="297"/>
      <c r="C374" s="297"/>
      <c r="D374" s="39"/>
      <c r="E374" s="301"/>
      <c r="F374" s="111"/>
      <c r="G374" s="12"/>
      <c r="H374" s="49"/>
      <c r="I374" s="62"/>
    </row>
    <row r="375" spans="2:10">
      <c r="B375" s="297"/>
      <c r="C375" s="297"/>
      <c r="D375" s="39"/>
      <c r="E375" s="301"/>
      <c r="F375" s="111"/>
      <c r="G375" s="12"/>
      <c r="H375" s="49"/>
      <c r="I375" s="62"/>
    </row>
    <row r="376" spans="2:10">
      <c r="B376" s="297"/>
      <c r="C376" s="297"/>
      <c r="D376" s="39"/>
      <c r="E376" s="301"/>
      <c r="F376" s="111"/>
      <c r="G376" s="12"/>
      <c r="H376" s="49"/>
      <c r="I376" s="62"/>
    </row>
    <row r="377" spans="2:10">
      <c r="B377" s="297"/>
      <c r="C377" s="297"/>
      <c r="D377" s="39"/>
      <c r="E377" s="301"/>
      <c r="F377" s="111"/>
      <c r="G377" s="12"/>
      <c r="H377" s="49"/>
      <c r="I377" s="62"/>
    </row>
    <row r="378" spans="2:10">
      <c r="B378" s="297"/>
      <c r="C378" s="297"/>
      <c r="D378" s="39"/>
      <c r="E378" s="301"/>
      <c r="F378" s="111"/>
      <c r="G378" s="12"/>
      <c r="H378" s="49"/>
      <c r="I378" s="62"/>
    </row>
    <row r="379" spans="2:10">
      <c r="B379" s="297"/>
      <c r="C379" s="297"/>
      <c r="D379" s="39"/>
      <c r="E379" s="301"/>
      <c r="F379" s="111"/>
      <c r="G379" s="12"/>
      <c r="H379" s="49"/>
      <c r="I379" s="62"/>
    </row>
    <row r="380" spans="2:10">
      <c r="B380" s="297"/>
      <c r="C380" s="297"/>
      <c r="D380" s="39"/>
      <c r="E380" s="301"/>
      <c r="F380" s="111"/>
      <c r="G380" s="12"/>
      <c r="H380" s="49"/>
      <c r="I380" s="62"/>
    </row>
    <row r="381" spans="2:10">
      <c r="B381" s="297"/>
      <c r="C381" s="297"/>
      <c r="D381" s="39"/>
      <c r="E381" s="301"/>
      <c r="F381" s="111"/>
      <c r="G381" s="12"/>
      <c r="H381" s="49"/>
      <c r="I381" s="62"/>
    </row>
    <row r="382" spans="2:10">
      <c r="B382" s="297"/>
      <c r="C382" s="297"/>
      <c r="D382" s="39"/>
      <c r="E382" s="301"/>
      <c r="F382" s="111"/>
      <c r="G382" s="12"/>
      <c r="H382" s="49"/>
      <c r="I382" s="62"/>
    </row>
    <row r="383" spans="2:10">
      <c r="B383" s="297"/>
      <c r="C383" s="297"/>
      <c r="D383" s="39"/>
      <c r="E383" s="301"/>
      <c r="F383" s="111"/>
      <c r="G383" s="12"/>
      <c r="H383" s="49"/>
      <c r="I383" s="62"/>
      <c r="J383" s="11"/>
    </row>
    <row r="384" spans="2:10">
      <c r="B384" s="297"/>
      <c r="C384" s="297"/>
      <c r="D384" s="300"/>
      <c r="E384" s="301"/>
      <c r="F384" s="303"/>
      <c r="G384" s="12"/>
      <c r="H384" s="12"/>
      <c r="I384" s="49"/>
    </row>
    <row r="385" spans="2:9">
      <c r="B385" s="25"/>
      <c r="C385" s="102"/>
      <c r="D385" s="27"/>
      <c r="E385" s="60"/>
      <c r="F385" s="19"/>
      <c r="G385" s="12"/>
      <c r="H385" s="49"/>
      <c r="I385" s="62"/>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93"/>
  <sheetViews>
    <sheetView zoomScale="90" zoomScaleNormal="90" workbookViewId="0">
      <selection activeCell="C25" sqref="C25"/>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s="4" customFormat="1" ht="15.75">
      <c r="B10" s="101" t="s">
        <v>86</v>
      </c>
      <c r="C10" s="68"/>
      <c r="D10" s="50" t="s">
        <v>37</v>
      </c>
      <c r="E10" s="51" t="s">
        <v>38</v>
      </c>
      <c r="F10" s="50" t="s">
        <v>39</v>
      </c>
      <c r="G10" s="52" t="s">
        <v>16</v>
      </c>
      <c r="H10" s="52" t="s">
        <v>17</v>
      </c>
      <c r="I10" s="53"/>
      <c r="J10" s="314"/>
    </row>
    <row r="11" spans="2:12" ht="12" customHeight="1">
      <c r="B11" s="296"/>
      <c r="C11" s="297"/>
      <c r="D11" s="300"/>
      <c r="E11" s="315"/>
      <c r="F11" s="299"/>
      <c r="G11" s="12"/>
      <c r="H11" s="12"/>
      <c r="I11" s="87"/>
      <c r="J11" s="11"/>
    </row>
    <row r="12" spans="2:12">
      <c r="B12" s="151" t="s">
        <v>87</v>
      </c>
      <c r="C12" s="297"/>
      <c r="D12" s="39"/>
      <c r="E12" s="301"/>
      <c r="F12" s="38"/>
      <c r="G12" s="12">
        <f t="shared" ref="G12:G19" si="0">($D12*F12)</f>
        <v>0</v>
      </c>
      <c r="H12" s="49" t="e">
        <f>(G12/'Cover Sheet'!H$3)</f>
        <v>#DIV/0!</v>
      </c>
      <c r="I12" s="88"/>
      <c r="J12" s="11"/>
    </row>
    <row r="13" spans="2:12">
      <c r="B13" s="151" t="s">
        <v>88</v>
      </c>
      <c r="C13" s="297"/>
      <c r="D13" s="39"/>
      <c r="E13" s="301"/>
      <c r="F13" s="38"/>
      <c r="G13" s="12">
        <f t="shared" si="0"/>
        <v>0</v>
      </c>
      <c r="H13" s="49" t="e">
        <f>(G13/'Cover Sheet'!H$3)</f>
        <v>#DIV/0!</v>
      </c>
      <c r="I13" s="88"/>
      <c r="J13" s="11"/>
    </row>
    <row r="14" spans="2:12">
      <c r="B14" s="151" t="s">
        <v>89</v>
      </c>
      <c r="C14" s="297"/>
      <c r="D14" s="300"/>
      <c r="E14" s="301"/>
      <c r="F14" s="38"/>
      <c r="G14" s="12">
        <f t="shared" si="0"/>
        <v>0</v>
      </c>
      <c r="H14" s="49" t="e">
        <f>(G14/'Cover Sheet'!H$3)</f>
        <v>#DIV/0!</v>
      </c>
      <c r="I14" s="88"/>
      <c r="J14" s="11"/>
    </row>
    <row r="15" spans="2:12">
      <c r="B15" s="151" t="s">
        <v>90</v>
      </c>
      <c r="C15" s="297"/>
      <c r="D15" s="300"/>
      <c r="E15" s="301"/>
      <c r="F15" s="38"/>
      <c r="G15" s="12">
        <f t="shared" si="0"/>
        <v>0</v>
      </c>
      <c r="H15" s="49" t="e">
        <f>(G15/'Cover Sheet'!H$3)</f>
        <v>#DIV/0!</v>
      </c>
      <c r="I15" s="88"/>
      <c r="J15" s="11"/>
    </row>
    <row r="16" spans="2:12">
      <c r="B16" s="151" t="s">
        <v>91</v>
      </c>
      <c r="C16" s="297"/>
      <c r="D16" s="300"/>
      <c r="E16" s="301"/>
      <c r="F16" s="38"/>
      <c r="G16" s="12">
        <f t="shared" si="0"/>
        <v>0</v>
      </c>
      <c r="H16" s="49" t="e">
        <f>(G16/'Cover Sheet'!H$3)</f>
        <v>#DIV/0!</v>
      </c>
      <c r="I16" s="88"/>
      <c r="J16" s="11"/>
    </row>
    <row r="17" spans="2:13" ht="12.75" customHeight="1">
      <c r="B17" s="151" t="s">
        <v>92</v>
      </c>
      <c r="C17" s="297"/>
      <c r="D17" s="300"/>
      <c r="E17" s="301"/>
      <c r="F17" s="38"/>
      <c r="G17" s="12">
        <f t="shared" si="0"/>
        <v>0</v>
      </c>
      <c r="H17" s="49" t="e">
        <f>(G17/'Cover Sheet'!H$3)</f>
        <v>#DIV/0!</v>
      </c>
      <c r="I17" s="88"/>
      <c r="J17" s="11"/>
    </row>
    <row r="18" spans="2:13">
      <c r="B18" s="151" t="s">
        <v>93</v>
      </c>
      <c r="C18" s="297"/>
      <c r="D18" s="39"/>
      <c r="E18" s="301"/>
      <c r="F18" s="38"/>
      <c r="G18" s="12">
        <f t="shared" si="0"/>
        <v>0</v>
      </c>
      <c r="H18" s="49" t="e">
        <f>(G18/'Cover Sheet'!H$3)</f>
        <v>#DIV/0!</v>
      </c>
      <c r="I18" s="88"/>
      <c r="J18" s="11"/>
    </row>
    <row r="19" spans="2:13">
      <c r="B19" s="151" t="s">
        <v>94</v>
      </c>
      <c r="C19" s="297"/>
      <c r="D19" s="300"/>
      <c r="E19" s="301"/>
      <c r="F19" s="38"/>
      <c r="G19" s="12">
        <f t="shared" si="0"/>
        <v>0</v>
      </c>
      <c r="H19" s="49" t="e">
        <f>(G19/'Cover Sheet'!H$3)</f>
        <v>#DIV/0!</v>
      </c>
      <c r="I19" s="88"/>
      <c r="J19" s="11"/>
    </row>
    <row r="20" spans="2:13">
      <c r="B20" s="296"/>
      <c r="C20" s="297"/>
      <c r="D20" s="300"/>
      <c r="E20" s="301"/>
      <c r="F20" s="299"/>
      <c r="G20" s="12"/>
      <c r="H20" s="12"/>
      <c r="I20" s="87"/>
      <c r="J20" s="11"/>
    </row>
    <row r="21" spans="2:13" ht="14.25" thickBot="1">
      <c r="B21" s="65"/>
      <c r="C21" s="66" t="str">
        <f>+B10</f>
        <v>B30 - ROOFING</v>
      </c>
      <c r="D21" s="54"/>
      <c r="E21" s="55"/>
      <c r="F21" s="56"/>
      <c r="G21" s="57">
        <f>SUM(G11:G20)</f>
        <v>0</v>
      </c>
      <c r="H21" s="58" t="e">
        <f>SUM(H11:H20)</f>
        <v>#DIV/0!</v>
      </c>
      <c r="I21" s="59"/>
      <c r="J21" s="240"/>
      <c r="K21" s="240"/>
      <c r="L21" s="240"/>
      <c r="M21" s="240"/>
    </row>
    <row r="22" spans="2:13" ht="30" customHeight="1">
      <c r="B22" s="105"/>
      <c r="C22" s="29"/>
      <c r="D22" s="73"/>
      <c r="E22" s="29"/>
      <c r="F22" s="15"/>
      <c r="G22" s="82"/>
      <c r="H22" s="49"/>
      <c r="I22" s="62"/>
      <c r="J22" s="240"/>
      <c r="K22" s="240"/>
      <c r="L22" s="240"/>
      <c r="M22" s="240"/>
    </row>
    <row r="23" spans="2:13" ht="15.75" customHeight="1">
      <c r="B23" s="105"/>
      <c r="C23" s="29"/>
      <c r="D23" s="73"/>
      <c r="E23" s="29"/>
      <c r="F23" s="15"/>
      <c r="G23" s="82"/>
      <c r="H23" s="49"/>
      <c r="I23" s="62"/>
      <c r="J23" s="11"/>
    </row>
    <row r="24" spans="2:13" ht="15.75" customHeight="1">
      <c r="B24" s="105"/>
      <c r="C24" s="29"/>
      <c r="D24" s="73"/>
      <c r="E24" s="29"/>
      <c r="F24" s="15"/>
      <c r="G24" s="82"/>
      <c r="H24" s="49"/>
      <c r="I24" s="62"/>
      <c r="J24" s="11"/>
    </row>
    <row r="25" spans="2:13" ht="15.75" customHeight="1">
      <c r="B25" s="105"/>
      <c r="C25" s="29"/>
      <c r="D25" s="73"/>
      <c r="E25" s="29"/>
      <c r="F25" s="15"/>
      <c r="G25" s="82"/>
      <c r="H25" s="49"/>
      <c r="I25" s="62"/>
      <c r="J25" s="11"/>
    </row>
    <row r="26" spans="2:13">
      <c r="B26" s="2"/>
      <c r="C26" s="29"/>
      <c r="D26" s="73"/>
      <c r="E26" s="29"/>
      <c r="F26" s="15"/>
      <c r="G26" s="82"/>
      <c r="H26" s="49"/>
      <c r="I26" s="62"/>
      <c r="J26" s="11"/>
    </row>
    <row r="27" spans="2:13">
      <c r="B27" s="2"/>
      <c r="C27" s="29"/>
      <c r="D27" s="73"/>
      <c r="E27" s="29"/>
      <c r="F27" s="15"/>
      <c r="G27" s="82"/>
      <c r="H27" s="49"/>
      <c r="I27" s="62"/>
      <c r="J27" s="11"/>
    </row>
    <row r="28" spans="2:13">
      <c r="B28" s="2"/>
      <c r="C28" s="29"/>
      <c r="D28" s="73"/>
      <c r="E28" s="29"/>
      <c r="F28" s="15"/>
      <c r="G28" s="82"/>
      <c r="H28" s="49"/>
      <c r="I28" s="62"/>
      <c r="J28" s="11"/>
    </row>
    <row r="29" spans="2:13">
      <c r="B29" s="2"/>
      <c r="C29" s="29"/>
      <c r="D29" s="73"/>
      <c r="E29" s="29"/>
      <c r="F29" s="15"/>
      <c r="G29" s="82"/>
      <c r="H29" s="49"/>
      <c r="I29" s="62"/>
      <c r="J29" s="11"/>
    </row>
    <row r="30" spans="2:13">
      <c r="B30" s="2"/>
      <c r="C30" s="29"/>
      <c r="D30" s="73"/>
      <c r="E30" s="29"/>
      <c r="F30" s="15"/>
      <c r="G30" s="82"/>
      <c r="H30" s="49"/>
      <c r="I30" s="62"/>
      <c r="J30" s="11"/>
    </row>
    <row r="31" spans="2:13">
      <c r="B31" s="2"/>
      <c r="C31" s="29"/>
      <c r="D31" s="73"/>
      <c r="E31" s="29"/>
      <c r="F31" s="15"/>
      <c r="G31" s="82"/>
      <c r="H31" s="49"/>
      <c r="I31" s="62"/>
      <c r="J31" s="11"/>
    </row>
    <row r="32" spans="2:13">
      <c r="B32" s="2"/>
      <c r="C32" s="29"/>
      <c r="D32" s="73"/>
      <c r="E32" s="29"/>
      <c r="F32" s="15"/>
      <c r="G32" s="82"/>
      <c r="H32" s="49"/>
      <c r="I32" s="62"/>
      <c r="J32" s="11"/>
    </row>
    <row r="33" spans="2:10">
      <c r="B33" s="2"/>
      <c r="C33" s="29"/>
      <c r="D33" s="73"/>
      <c r="E33" s="29"/>
      <c r="F33" s="15"/>
      <c r="G33" s="82"/>
      <c r="H33" s="49"/>
      <c r="I33" s="62"/>
      <c r="J33" s="11"/>
    </row>
    <row r="34" spans="2:10">
      <c r="B34" s="2"/>
      <c r="C34" s="25"/>
      <c r="D34" s="24"/>
      <c r="E34" s="25"/>
      <c r="F34" s="19"/>
      <c r="G34" s="20"/>
      <c r="H34" s="20"/>
      <c r="I34" s="21"/>
      <c r="J34" s="11"/>
    </row>
    <row r="35" spans="2:10">
      <c r="B35" s="29"/>
      <c r="C35" s="25"/>
      <c r="D35" s="24"/>
      <c r="E35" s="25"/>
      <c r="F35" s="15"/>
      <c r="G35" s="47"/>
      <c r="H35" s="47"/>
      <c r="I35" s="21"/>
      <c r="J35" s="11"/>
    </row>
    <row r="36" spans="2:10" ht="15.75" customHeight="1">
      <c r="B36" s="29"/>
      <c r="C36" s="63"/>
      <c r="D36" s="302"/>
      <c r="E36" s="25"/>
      <c r="F36" s="15"/>
      <c r="G36" s="12"/>
      <c r="H36" s="49"/>
      <c r="I36" s="62"/>
      <c r="J36" s="11"/>
    </row>
    <row r="37" spans="2:10" ht="6.75" customHeight="1">
      <c r="B37" s="29"/>
      <c r="C37" s="63"/>
      <c r="D37" s="30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6.75" customHeight="1">
      <c r="B44" s="29"/>
      <c r="C44" s="25"/>
      <c r="D44" s="22"/>
      <c r="E44" s="25"/>
      <c r="F44" s="15"/>
      <c r="G44" s="12"/>
      <c r="H44" s="49"/>
      <c r="I44" s="62"/>
      <c r="J44" s="11"/>
    </row>
    <row r="45" spans="2:10" ht="4.5" customHeight="1">
      <c r="B45" s="25"/>
      <c r="C45" s="63"/>
      <c r="D45" s="24"/>
      <c r="E45" s="25"/>
      <c r="F45" s="15"/>
      <c r="G45" s="12"/>
      <c r="H45" s="12"/>
      <c r="I45" s="21"/>
      <c r="J45" s="11"/>
    </row>
    <row r="46" spans="2:10">
      <c r="B46" s="102"/>
      <c r="C46" s="23"/>
      <c r="D46" s="24"/>
      <c r="E46" s="25"/>
      <c r="F46" s="15"/>
      <c r="G46" s="12"/>
      <c r="H46" s="49"/>
      <c r="I46" s="62"/>
      <c r="J46" s="11"/>
    </row>
    <row r="47" spans="2:10" ht="4.5" customHeight="1">
      <c r="B47" s="25"/>
      <c r="C47" s="63"/>
      <c r="D47" s="24"/>
      <c r="E47" s="25"/>
      <c r="F47" s="19"/>
      <c r="G47" s="20"/>
      <c r="H47" s="20"/>
      <c r="I47" s="21"/>
      <c r="J47" s="11"/>
    </row>
    <row r="48" spans="2:10" ht="12" customHeight="1">
      <c r="B48" s="25"/>
      <c r="C48" s="63"/>
      <c r="D48" s="24"/>
      <c r="E48" s="25"/>
      <c r="F48" s="19"/>
      <c r="G48" s="20"/>
      <c r="H48" s="20"/>
      <c r="I48" s="21"/>
      <c r="J48" s="11"/>
    </row>
    <row r="49" spans="2:12" ht="18" customHeight="1">
      <c r="B49" s="103"/>
      <c r="C49" s="106"/>
      <c r="D49" s="107"/>
      <c r="E49" s="108"/>
      <c r="F49" s="107"/>
      <c r="G49" s="109"/>
      <c r="H49" s="109"/>
      <c r="I49" s="110"/>
      <c r="J49" s="11"/>
    </row>
    <row r="50" spans="2:12" ht="12" customHeight="1">
      <c r="B50" s="297"/>
      <c r="C50" s="297"/>
      <c r="D50" s="298"/>
      <c r="E50" s="297"/>
      <c r="F50" s="303"/>
      <c r="G50" s="12"/>
      <c r="H50" s="12"/>
      <c r="I50" s="49"/>
      <c r="J50" s="11"/>
    </row>
    <row r="51" spans="2:12" ht="12" customHeight="1">
      <c r="B51" s="297"/>
      <c r="C51" s="297"/>
      <c r="D51" s="300"/>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9"/>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00"/>
      <c r="E55" s="301"/>
      <c r="F55" s="111"/>
      <c r="G55" s="12"/>
      <c r="H55" s="49"/>
      <c r="I55" s="62"/>
      <c r="J55" s="11"/>
      <c r="K55" s="83"/>
    </row>
    <row r="56" spans="2:12" ht="12" customHeight="1">
      <c r="B56" s="297"/>
      <c r="C56" s="297"/>
      <c r="D56" s="39"/>
      <c r="E56" s="301"/>
      <c r="F56" s="111"/>
      <c r="G56" s="12"/>
      <c r="H56" s="49"/>
      <c r="I56" s="62"/>
      <c r="J56" s="11"/>
      <c r="K56" s="84"/>
      <c r="L56" s="85"/>
    </row>
    <row r="57" spans="2:12" ht="12" customHeight="1">
      <c r="B57" s="297"/>
      <c r="C57" s="297"/>
      <c r="D57" s="39"/>
      <c r="E57" s="301"/>
      <c r="F57" s="111"/>
      <c r="G57" s="12"/>
      <c r="H57" s="49"/>
      <c r="I57" s="112"/>
      <c r="J57" s="11"/>
    </row>
    <row r="58" spans="2:12" ht="12" customHeight="1">
      <c r="B58" s="297"/>
      <c r="C58" s="297"/>
      <c r="D58" s="39"/>
      <c r="E58" s="301"/>
      <c r="F58" s="111"/>
      <c r="G58" s="12"/>
      <c r="H58" s="49"/>
      <c r="I58" s="62"/>
      <c r="J58" s="11"/>
    </row>
    <row r="59" spans="2:12" ht="12" customHeight="1">
      <c r="B59" s="297"/>
      <c r="C59" s="297"/>
      <c r="D59" s="300"/>
      <c r="E59" s="301"/>
      <c r="F59" s="111"/>
      <c r="G59" s="12"/>
      <c r="H59" s="49"/>
      <c r="I59" s="62"/>
      <c r="J59" s="11"/>
    </row>
    <row r="60" spans="2:12" ht="12" customHeight="1">
      <c r="B60" s="297"/>
      <c r="C60" s="297"/>
      <c r="D60" s="39"/>
      <c r="E60" s="301"/>
      <c r="F60" s="111"/>
      <c r="G60" s="12"/>
      <c r="H60" s="49"/>
      <c r="I60" s="62"/>
      <c r="J60" s="11"/>
    </row>
    <row r="61" spans="2:12" ht="12" customHeight="1">
      <c r="B61" s="297"/>
      <c r="C61" s="297"/>
      <c r="D61" s="300"/>
      <c r="E61" s="301"/>
      <c r="F61" s="303"/>
      <c r="G61" s="12"/>
      <c r="H61" s="12"/>
      <c r="I61" s="49"/>
      <c r="J61" s="11"/>
    </row>
    <row r="62" spans="2:12" ht="15" customHeight="1">
      <c r="B62" s="25"/>
      <c r="C62" s="102"/>
      <c r="D62" s="27"/>
      <c r="E62" s="60"/>
      <c r="F62" s="19"/>
      <c r="G62" s="12"/>
      <c r="H62" s="49"/>
      <c r="I62" s="62"/>
      <c r="J62" s="11"/>
    </row>
    <row r="63" spans="2:12" s="3" customFormat="1" ht="12" customHeight="1">
      <c r="B63" s="25"/>
      <c r="C63" s="67"/>
      <c r="D63" s="27"/>
      <c r="E63" s="60"/>
      <c r="F63" s="19"/>
      <c r="G63" s="61"/>
      <c r="H63" s="61"/>
      <c r="I63" s="62"/>
      <c r="J63" s="14"/>
    </row>
    <row r="64" spans="2:12" s="3" customFormat="1" ht="17.25" customHeight="1">
      <c r="B64" s="103"/>
      <c r="C64" s="106"/>
      <c r="D64" s="107"/>
      <c r="E64" s="108"/>
      <c r="F64" s="107"/>
      <c r="G64" s="109"/>
      <c r="H64" s="109"/>
      <c r="I64" s="110"/>
      <c r="J64" s="14"/>
    </row>
    <row r="65" spans="2:10" s="3" customFormat="1" ht="12" customHeight="1">
      <c r="B65" s="297"/>
      <c r="C65" s="297"/>
      <c r="D65" s="298"/>
      <c r="E65" s="297"/>
      <c r="F65" s="303"/>
      <c r="G65" s="12"/>
      <c r="H65" s="12"/>
      <c r="I65" s="49"/>
      <c r="J65" s="14"/>
    </row>
    <row r="66" spans="2:10" s="3" customFormat="1" ht="12" customHeight="1">
      <c r="B66" s="297"/>
      <c r="C66" s="297"/>
      <c r="D66" s="300"/>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00"/>
      <c r="E73" s="301"/>
      <c r="F73" s="111"/>
      <c r="G73" s="12"/>
      <c r="H73" s="49"/>
      <c r="I73" s="62"/>
      <c r="J73" s="11"/>
    </row>
    <row r="74" spans="2:10" s="3" customFormat="1" ht="12" customHeight="1">
      <c r="B74" s="297"/>
      <c r="C74" s="297"/>
      <c r="D74" s="39"/>
      <c r="E74" s="301"/>
      <c r="F74" s="111"/>
      <c r="G74" s="12"/>
      <c r="H74" s="49"/>
      <c r="I74" s="62"/>
      <c r="J74" s="11"/>
    </row>
    <row r="75" spans="2:10" s="3" customFormat="1" ht="12" customHeight="1">
      <c r="B75" s="297"/>
      <c r="C75" s="297"/>
      <c r="D75" s="300"/>
      <c r="E75" s="301"/>
      <c r="F75" s="303"/>
      <c r="G75" s="12"/>
      <c r="H75" s="12"/>
      <c r="I75" s="49"/>
      <c r="J75" s="14"/>
    </row>
    <row r="76" spans="2:10" s="3" customFormat="1" ht="12" customHeight="1">
      <c r="B76" s="25"/>
      <c r="C76" s="102"/>
      <c r="D76" s="27"/>
      <c r="E76" s="60"/>
      <c r="F76" s="19"/>
      <c r="G76" s="12"/>
      <c r="H76" s="49"/>
      <c r="I76" s="62"/>
      <c r="J76" s="14"/>
    </row>
    <row r="77" spans="2:10" s="3" customFormat="1" ht="12" customHeight="1">
      <c r="B77" s="25"/>
      <c r="C77" s="67"/>
      <c r="D77" s="27"/>
      <c r="E77" s="60"/>
      <c r="F77" s="19"/>
      <c r="G77" s="61"/>
      <c r="H77" s="61"/>
      <c r="I77" s="62"/>
      <c r="J77" s="14"/>
    </row>
    <row r="78" spans="2:10" ht="17.25" customHeight="1">
      <c r="B78" s="103"/>
      <c r="C78" s="113"/>
      <c r="D78" s="107"/>
      <c r="E78" s="108"/>
      <c r="F78" s="107"/>
      <c r="G78" s="109"/>
      <c r="H78" s="109"/>
      <c r="I78" s="110"/>
      <c r="J78" s="11"/>
    </row>
    <row r="79" spans="2:10" ht="12" customHeight="1">
      <c r="B79" s="297"/>
      <c r="C79" s="297"/>
      <c r="D79" s="300"/>
      <c r="E79" s="301"/>
      <c r="F79" s="303"/>
      <c r="G79" s="12"/>
      <c r="H79" s="12"/>
      <c r="I79" s="49"/>
      <c r="J79" s="11"/>
    </row>
    <row r="80" spans="2:10" ht="12" customHeight="1">
      <c r="B80" s="297"/>
      <c r="C80" s="297"/>
      <c r="D80" s="300"/>
      <c r="E80" s="301"/>
      <c r="F80" s="111"/>
      <c r="G80" s="12"/>
      <c r="H80" s="49"/>
      <c r="I80" s="62"/>
      <c r="J80" s="11"/>
    </row>
    <row r="81" spans="2:10" ht="12" customHeight="1">
      <c r="B81" s="297"/>
      <c r="C81" s="297"/>
      <c r="D81" s="300"/>
      <c r="E81" s="301"/>
      <c r="F81" s="111"/>
      <c r="G81" s="12"/>
      <c r="H81" s="49"/>
      <c r="I81" s="62"/>
      <c r="J81" s="11"/>
    </row>
    <row r="82" spans="2:10" ht="12" customHeight="1">
      <c r="B82" s="297"/>
      <c r="C82" s="297"/>
      <c r="D82" s="39"/>
      <c r="E82" s="301"/>
      <c r="F82" s="298"/>
      <c r="G82" s="12"/>
      <c r="H82" s="49"/>
      <c r="I82" s="62"/>
      <c r="J82" s="11"/>
    </row>
    <row r="83" spans="2:10" ht="12" customHeight="1">
      <c r="B83" s="297"/>
      <c r="C83" s="297"/>
      <c r="D83" s="39"/>
      <c r="E83" s="301"/>
      <c r="F83" s="111"/>
      <c r="G83" s="12"/>
      <c r="H83" s="49"/>
      <c r="I83" s="6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11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62"/>
      <c r="J87" s="11"/>
    </row>
    <row r="88" spans="2:10" ht="12" customHeight="1">
      <c r="B88" s="297"/>
      <c r="C88" s="297"/>
      <c r="D88" s="300"/>
      <c r="E88" s="301"/>
      <c r="F88" s="111"/>
      <c r="G88" s="12"/>
      <c r="H88" s="49"/>
      <c r="I88" s="62"/>
      <c r="J88" s="11"/>
    </row>
    <row r="89" spans="2:10" ht="12" customHeight="1">
      <c r="B89" s="297"/>
      <c r="C89" s="297"/>
      <c r="D89" s="300"/>
      <c r="E89" s="301"/>
      <c r="F89" s="303"/>
      <c r="G89" s="12"/>
      <c r="H89" s="12"/>
      <c r="I89" s="49"/>
      <c r="J89" s="11"/>
    </row>
    <row r="90" spans="2:10" ht="18" customHeight="1">
      <c r="B90" s="25"/>
      <c r="C90" s="102"/>
      <c r="D90" s="27"/>
      <c r="E90" s="60"/>
      <c r="F90" s="19"/>
      <c r="G90" s="12"/>
      <c r="H90" s="49"/>
      <c r="I90" s="62"/>
      <c r="J90" s="11"/>
    </row>
    <row r="91" spans="2:10" s="3" customFormat="1" ht="15.75">
      <c r="B91" s="25"/>
      <c r="C91" s="67"/>
      <c r="D91" s="27"/>
      <c r="E91" s="60"/>
      <c r="F91" s="19"/>
      <c r="G91" s="61"/>
      <c r="H91" s="61"/>
      <c r="I91" s="62"/>
      <c r="J91" s="14"/>
    </row>
    <row r="92" spans="2:10" ht="15.75">
      <c r="B92" s="103"/>
      <c r="C92" s="113"/>
      <c r="D92" s="107"/>
      <c r="E92" s="108"/>
      <c r="F92" s="107"/>
      <c r="G92" s="109"/>
      <c r="H92" s="109"/>
      <c r="I92" s="110"/>
      <c r="J92" s="11"/>
    </row>
    <row r="93" spans="2:10" ht="12" customHeight="1">
      <c r="B93" s="304"/>
      <c r="C93" s="305"/>
      <c r="D93" s="306"/>
      <c r="E93" s="307"/>
      <c r="F93" s="114"/>
      <c r="G93" s="308"/>
      <c r="H93" s="308"/>
      <c r="I93" s="309"/>
      <c r="J93" s="11"/>
    </row>
    <row r="94" spans="2:10">
      <c r="B94" s="297"/>
      <c r="C94" s="86"/>
      <c r="D94" s="300"/>
      <c r="E94" s="301"/>
      <c r="F94" s="111"/>
      <c r="G94" s="12"/>
      <c r="H94" s="49"/>
      <c r="I94" s="62"/>
      <c r="J94" s="11"/>
    </row>
    <row r="95" spans="2:10">
      <c r="B95" s="310"/>
      <c r="C95" s="37"/>
      <c r="D95" s="39"/>
      <c r="E95" s="301"/>
      <c r="F95" s="111"/>
      <c r="G95" s="12"/>
      <c r="H95" s="49"/>
      <c r="I95" s="62"/>
      <c r="J95" s="11"/>
    </row>
    <row r="96" spans="2:10">
      <c r="B96" s="297"/>
      <c r="C96" s="311"/>
      <c r="D96" s="300"/>
      <c r="E96" s="301"/>
      <c r="F96" s="111"/>
      <c r="G96" s="12"/>
      <c r="H96" s="49"/>
      <c r="I96" s="62"/>
      <c r="J96" s="11"/>
    </row>
    <row r="97" spans="2:10">
      <c r="B97" s="310"/>
      <c r="C97" s="311"/>
      <c r="D97" s="39"/>
      <c r="E97" s="301"/>
      <c r="F97" s="111"/>
      <c r="G97" s="12"/>
      <c r="H97" s="49"/>
      <c r="I97" s="62"/>
      <c r="J97" s="11"/>
    </row>
    <row r="98" spans="2:10">
      <c r="B98" s="310"/>
      <c r="C98" s="311"/>
      <c r="D98" s="39"/>
      <c r="E98" s="301"/>
      <c r="F98" s="111"/>
      <c r="G98" s="12"/>
      <c r="H98" s="49"/>
      <c r="I98" s="62"/>
      <c r="J98" s="11"/>
    </row>
    <row r="99" spans="2:10">
      <c r="B99" s="297"/>
      <c r="C99" s="297"/>
      <c r="D99" s="300"/>
      <c r="E99" s="301"/>
      <c r="F99" s="298"/>
      <c r="G99" s="40"/>
      <c r="H99" s="49"/>
      <c r="I99" s="62"/>
      <c r="J99" s="11"/>
    </row>
    <row r="100" spans="2:10">
      <c r="B100" s="297"/>
      <c r="C100" s="41"/>
      <c r="D100" s="41"/>
      <c r="E100" s="301"/>
      <c r="F100" s="298"/>
      <c r="G100" s="40"/>
      <c r="H100" s="49"/>
      <c r="I100" s="62"/>
      <c r="J100" s="11"/>
    </row>
    <row r="101" spans="2:10">
      <c r="B101" s="297"/>
      <c r="C101" s="41"/>
      <c r="D101" s="300"/>
      <c r="E101" s="301"/>
      <c r="F101" s="111"/>
      <c r="G101" s="40"/>
      <c r="H101" s="49"/>
      <c r="I101" s="62"/>
      <c r="J101" s="11"/>
    </row>
    <row r="102" spans="2:10">
      <c r="B102" s="297"/>
      <c r="C102" s="41"/>
      <c r="D102" s="39"/>
      <c r="E102" s="301"/>
      <c r="F102" s="298"/>
      <c r="G102" s="40"/>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00"/>
      <c r="E117" s="301"/>
      <c r="F117" s="111"/>
      <c r="G117" s="12"/>
      <c r="H117" s="49"/>
      <c r="I117" s="62"/>
      <c r="J117" s="11"/>
    </row>
    <row r="118" spans="2:10">
      <c r="B118" s="297"/>
      <c r="C118" s="297"/>
      <c r="D118" s="300"/>
      <c r="E118" s="301"/>
      <c r="F118" s="312"/>
      <c r="G118" s="12"/>
      <c r="H118" s="12"/>
      <c r="I118" s="62"/>
      <c r="J118" s="11"/>
    </row>
    <row r="119" spans="2:10" ht="5.25" customHeight="1">
      <c r="B119" s="105"/>
      <c r="C119" s="297"/>
      <c r="D119" s="300"/>
      <c r="E119" s="301"/>
      <c r="F119" s="303"/>
      <c r="G119" s="161"/>
      <c r="H119" s="161"/>
      <c r="I119" s="313"/>
      <c r="J119" s="11"/>
    </row>
    <row r="120" spans="2:10">
      <c r="B120" s="25"/>
      <c r="C120" s="102"/>
      <c r="D120" s="27"/>
      <c r="E120" s="60"/>
      <c r="F120" s="19"/>
      <c r="G120" s="12"/>
      <c r="H120" s="49"/>
      <c r="I120" s="62"/>
      <c r="J120" s="11"/>
    </row>
    <row r="121" spans="2:10" s="3" customFormat="1" ht="15.75">
      <c r="B121" s="25"/>
      <c r="C121" s="63"/>
      <c r="D121" s="27"/>
      <c r="E121" s="60"/>
      <c r="F121" s="19"/>
      <c r="G121" s="61"/>
      <c r="H121" s="61"/>
      <c r="I121" s="62"/>
      <c r="J121" s="14"/>
    </row>
    <row r="122" spans="2:10" s="4" customFormat="1" ht="15.75">
      <c r="B122" s="103"/>
      <c r="C122" s="113"/>
      <c r="D122" s="107"/>
      <c r="E122" s="108"/>
      <c r="F122" s="107"/>
      <c r="G122" s="109"/>
      <c r="H122" s="109"/>
      <c r="I122" s="110"/>
      <c r="J122" s="314"/>
    </row>
    <row r="123" spans="2:10" ht="12" customHeight="1">
      <c r="B123" s="297"/>
      <c r="C123" s="297"/>
      <c r="D123" s="300"/>
      <c r="E123" s="315"/>
      <c r="F123" s="303"/>
      <c r="G123" s="12"/>
      <c r="H123" s="12"/>
      <c r="I123" s="49"/>
      <c r="J123" s="11"/>
    </row>
    <row r="124" spans="2:10">
      <c r="B124" s="297"/>
      <c r="C124" s="297"/>
      <c r="D124" s="39"/>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ht="6" customHeight="1">
      <c r="B129" s="297"/>
      <c r="C129" s="297"/>
      <c r="D129" s="300"/>
      <c r="E129" s="301"/>
      <c r="F129" s="303"/>
      <c r="G129" s="12"/>
      <c r="H129" s="12"/>
      <c r="I129" s="49"/>
      <c r="J129" s="11"/>
    </row>
    <row r="130" spans="2:10">
      <c r="B130" s="25"/>
      <c r="C130" s="102"/>
      <c r="D130" s="27"/>
      <c r="E130" s="60"/>
      <c r="F130" s="19"/>
      <c r="G130" s="12"/>
      <c r="H130" s="49"/>
      <c r="I130" s="62"/>
      <c r="J130" s="11"/>
    </row>
    <row r="131" spans="2:10">
      <c r="B131" s="25"/>
      <c r="C131" s="63"/>
      <c r="D131" s="27"/>
      <c r="E131" s="60"/>
      <c r="F131" s="19"/>
      <c r="G131" s="61"/>
      <c r="H131" s="61"/>
      <c r="I131" s="62"/>
      <c r="J131" s="11"/>
    </row>
    <row r="132" spans="2:10" s="3" customFormat="1" ht="15.75">
      <c r="B132" s="103"/>
      <c r="C132" s="106"/>
      <c r="D132" s="115"/>
      <c r="E132" s="115"/>
      <c r="F132" s="107"/>
      <c r="G132" s="109"/>
      <c r="H132" s="109"/>
      <c r="I132" s="110"/>
      <c r="J132" s="14"/>
    </row>
    <row r="133" spans="2:10" ht="8.25" customHeight="1">
      <c r="B133" s="297"/>
      <c r="C133" s="297"/>
      <c r="D133" s="300"/>
      <c r="E133" s="301"/>
      <c r="F133" s="303"/>
      <c r="G133" s="12"/>
      <c r="H133" s="12"/>
      <c r="I133" s="49"/>
      <c r="J133" s="11"/>
    </row>
    <row r="134" spans="2:10" s="3" customFormat="1" ht="15.75">
      <c r="B134" s="297"/>
      <c r="C134" s="45"/>
      <c r="D134" s="39"/>
      <c r="E134" s="301"/>
      <c r="F134" s="111"/>
      <c r="G134" s="12"/>
      <c r="H134" s="49"/>
      <c r="I134" s="62"/>
      <c r="J134" s="14"/>
    </row>
    <row r="135" spans="2:10" s="3" customFormat="1" ht="15.75">
      <c r="B135" s="297"/>
      <c r="C135" s="45"/>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11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00"/>
      <c r="E152" s="301"/>
      <c r="F152" s="111"/>
      <c r="G152" s="12"/>
      <c r="H152" s="49"/>
      <c r="I152" s="62"/>
      <c r="J152" s="14"/>
    </row>
    <row r="153" spans="2:10" s="3" customFormat="1" ht="15.75">
      <c r="B153" s="297"/>
      <c r="C153" s="297"/>
      <c r="D153" s="300"/>
      <c r="E153" s="301"/>
      <c r="F153" s="111"/>
      <c r="G153" s="12"/>
      <c r="H153" s="49"/>
      <c r="I153" s="62"/>
      <c r="J153" s="14"/>
    </row>
    <row r="154" spans="2:10" s="3" customFormat="1" ht="9" customHeight="1">
      <c r="B154" s="297"/>
      <c r="C154" s="297"/>
      <c r="D154" s="300"/>
      <c r="E154" s="301"/>
      <c r="F154" s="303"/>
      <c r="G154" s="12"/>
      <c r="H154" s="12"/>
      <c r="I154" s="49"/>
      <c r="J154" s="14"/>
    </row>
    <row r="155" spans="2:10">
      <c r="B155" s="25"/>
      <c r="C155" s="102"/>
      <c r="D155" s="27"/>
      <c r="E155" s="60"/>
      <c r="F155" s="19"/>
      <c r="G155" s="12"/>
      <c r="H155" s="49"/>
      <c r="I155" s="62"/>
      <c r="J155" s="11"/>
    </row>
    <row r="156" spans="2:10">
      <c r="B156" s="25"/>
      <c r="C156" s="63"/>
      <c r="D156" s="27"/>
      <c r="E156" s="60"/>
      <c r="F156" s="19"/>
      <c r="G156" s="61"/>
      <c r="H156" s="61"/>
      <c r="I156" s="62"/>
      <c r="J156" s="11"/>
    </row>
    <row r="157" spans="2:10" ht="15.75">
      <c r="B157" s="103"/>
      <c r="C157" s="106"/>
      <c r="D157" s="115"/>
      <c r="E157" s="115"/>
      <c r="F157" s="107"/>
      <c r="G157" s="109"/>
      <c r="H157" s="109"/>
      <c r="I157" s="110"/>
      <c r="J157" s="11"/>
    </row>
    <row r="158" spans="2:10">
      <c r="B158" s="297"/>
      <c r="C158" s="297"/>
      <c r="D158" s="300"/>
      <c r="E158" s="301"/>
      <c r="F158" s="303"/>
      <c r="G158" s="12"/>
      <c r="H158" s="12"/>
      <c r="I158" s="49"/>
      <c r="J158" s="11"/>
    </row>
    <row r="159" spans="2:10">
      <c r="B159" s="297"/>
      <c r="C159" s="297"/>
      <c r="D159" s="39"/>
      <c r="E159" s="301"/>
      <c r="F159" s="111"/>
      <c r="G159" s="12"/>
      <c r="H159" s="49"/>
      <c r="I159" s="62"/>
      <c r="J159" s="11"/>
    </row>
    <row r="160" spans="2:10">
      <c r="B160" s="297"/>
      <c r="C160" s="297"/>
      <c r="D160" s="39"/>
      <c r="E160" s="301"/>
      <c r="F160" s="111"/>
      <c r="G160" s="12"/>
      <c r="H160" s="49"/>
      <c r="I160" s="62"/>
      <c r="J160" s="11"/>
    </row>
    <row r="161" spans="2:10">
      <c r="B161" s="297"/>
      <c r="C161" s="297"/>
      <c r="D161" s="39"/>
      <c r="E161" s="301"/>
      <c r="F161" s="111"/>
      <c r="G161" s="12"/>
      <c r="H161" s="49"/>
      <c r="I161" s="62"/>
      <c r="J161" s="11"/>
    </row>
    <row r="162" spans="2:10">
      <c r="B162" s="297"/>
      <c r="C162" s="297"/>
      <c r="D162" s="300"/>
      <c r="E162" s="301"/>
      <c r="F162" s="111"/>
      <c r="G162" s="12"/>
      <c r="H162" s="49"/>
      <c r="I162" s="62"/>
      <c r="J162" s="11"/>
    </row>
    <row r="163" spans="2:10">
      <c r="B163" s="297"/>
      <c r="C163" s="297"/>
      <c r="D163" s="300"/>
      <c r="E163" s="301"/>
      <c r="F163" s="303"/>
      <c r="G163" s="12"/>
      <c r="H163" s="12"/>
      <c r="I163" s="49"/>
      <c r="J163" s="11"/>
    </row>
    <row r="164" spans="2:10">
      <c r="B164" s="25"/>
      <c r="C164" s="102"/>
      <c r="D164" s="27"/>
      <c r="E164" s="60"/>
      <c r="F164" s="19"/>
      <c r="G164" s="12"/>
      <c r="H164" s="49"/>
      <c r="I164" s="62"/>
      <c r="J164" s="11"/>
    </row>
    <row r="165" spans="2:10">
      <c r="B165" s="25"/>
      <c r="C165" s="63"/>
      <c r="D165" s="27"/>
      <c r="E165" s="60"/>
      <c r="F165" s="19"/>
      <c r="G165" s="61"/>
      <c r="H165" s="61"/>
      <c r="I165" s="62"/>
      <c r="J165" s="11"/>
    </row>
    <row r="166" spans="2:10" ht="15.75">
      <c r="B166" s="103"/>
      <c r="C166" s="106"/>
      <c r="D166" s="115"/>
      <c r="E166" s="115"/>
      <c r="F166" s="107"/>
      <c r="G166" s="109"/>
      <c r="H166" s="109"/>
      <c r="I166" s="110"/>
      <c r="J166" s="11"/>
    </row>
    <row r="167" spans="2:10">
      <c r="B167" s="297"/>
      <c r="C167" s="297"/>
      <c r="D167" s="300"/>
      <c r="E167" s="301"/>
      <c r="F167" s="303"/>
      <c r="G167" s="12"/>
      <c r="H167" s="12"/>
      <c r="I167" s="49"/>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00"/>
      <c r="E182" s="301"/>
      <c r="F182" s="111"/>
      <c r="G182" s="12"/>
      <c r="H182" s="49"/>
      <c r="I182" s="62"/>
      <c r="J182" s="11"/>
    </row>
    <row r="183" spans="2:10">
      <c r="B183" s="297"/>
      <c r="C183" s="297"/>
      <c r="D183" s="39"/>
      <c r="E183" s="301"/>
      <c r="F183" s="111"/>
      <c r="G183" s="12"/>
      <c r="H183" s="49"/>
      <c r="I183" s="62"/>
      <c r="J183" s="11"/>
    </row>
    <row r="184" spans="2:10">
      <c r="B184" s="297"/>
      <c r="C184" s="297"/>
      <c r="D184" s="39"/>
      <c r="E184" s="301"/>
      <c r="F184" s="111"/>
      <c r="G184" s="12"/>
      <c r="H184" s="49"/>
      <c r="I184" s="62"/>
      <c r="J184" s="11"/>
    </row>
    <row r="185" spans="2:10">
      <c r="B185" s="297"/>
      <c r="C185" s="297"/>
      <c r="D185" s="39"/>
      <c r="E185" s="301"/>
      <c r="F185" s="111"/>
      <c r="G185" s="12"/>
      <c r="H185" s="49"/>
      <c r="I185" s="62"/>
      <c r="J185" s="11"/>
    </row>
    <row r="186" spans="2:10">
      <c r="B186" s="297"/>
      <c r="C186" s="297"/>
      <c r="D186" s="46"/>
      <c r="E186" s="301"/>
      <c r="F186" s="111"/>
      <c r="G186" s="12"/>
      <c r="H186" s="49"/>
      <c r="I186" s="62"/>
      <c r="J186" s="11"/>
    </row>
    <row r="187" spans="2:10">
      <c r="B187" s="297"/>
      <c r="C187" s="297"/>
      <c r="D187" s="300"/>
      <c r="E187" s="301"/>
      <c r="F187" s="111"/>
      <c r="G187" s="12"/>
      <c r="H187" s="49"/>
      <c r="I187" s="62"/>
      <c r="J187" s="11"/>
    </row>
    <row r="188" spans="2:10">
      <c r="B188" s="297"/>
      <c r="C188" s="297"/>
      <c r="D188" s="300"/>
      <c r="E188" s="301"/>
      <c r="F188" s="111"/>
      <c r="G188" s="12"/>
      <c r="H188" s="49"/>
      <c r="I188" s="62"/>
      <c r="J188" s="11"/>
    </row>
    <row r="189" spans="2:10">
      <c r="B189" s="297"/>
      <c r="C189" s="297"/>
      <c r="D189" s="300"/>
      <c r="E189" s="301"/>
      <c r="F189" s="303"/>
      <c r="G189" s="12"/>
      <c r="H189" s="12"/>
      <c r="I189" s="49"/>
      <c r="J189" s="11"/>
    </row>
    <row r="190" spans="2:10">
      <c r="B190" s="25"/>
      <c r="C190" s="102"/>
      <c r="D190" s="27"/>
      <c r="E190" s="60"/>
      <c r="F190" s="19"/>
      <c r="G190" s="12"/>
      <c r="H190" s="49"/>
      <c r="I190" s="62"/>
      <c r="J190" s="11"/>
    </row>
    <row r="191" spans="2:10">
      <c r="B191" s="25"/>
      <c r="C191" s="63"/>
      <c r="D191" s="27"/>
      <c r="E191" s="60"/>
      <c r="F191" s="19"/>
      <c r="G191" s="61"/>
      <c r="H191" s="61"/>
      <c r="I191" s="62"/>
      <c r="J191" s="11"/>
    </row>
    <row r="192" spans="2:10" ht="15.75">
      <c r="B192" s="103"/>
      <c r="C192" s="106"/>
      <c r="D192" s="115"/>
      <c r="E192" s="115"/>
      <c r="F192" s="107"/>
      <c r="G192" s="109"/>
      <c r="H192" s="109"/>
      <c r="I192" s="110"/>
      <c r="J192" s="11"/>
    </row>
    <row r="193" spans="2:10">
      <c r="B193" s="29"/>
      <c r="C193" s="29"/>
      <c r="D193" s="30"/>
      <c r="E193" s="30"/>
      <c r="F193" s="18"/>
      <c r="G193" s="12"/>
      <c r="H193" s="12"/>
      <c r="I193" s="49"/>
      <c r="J193" s="11"/>
    </row>
    <row r="194" spans="2:10">
      <c r="B194" s="297"/>
      <c r="C194" s="300"/>
      <c r="D194" s="39"/>
      <c r="E194" s="301"/>
      <c r="F194" s="111"/>
      <c r="G194" s="12"/>
      <c r="H194" s="49"/>
      <c r="I194" s="62"/>
      <c r="J194" s="11"/>
    </row>
    <row r="195" spans="2:10">
      <c r="B195" s="297"/>
      <c r="C195" s="297"/>
      <c r="D195" s="39"/>
      <c r="E195" s="301"/>
      <c r="F195" s="111"/>
      <c r="G195" s="12"/>
      <c r="H195" s="49"/>
      <c r="I195" s="62"/>
      <c r="J195" s="11"/>
    </row>
    <row r="196" spans="2:10">
      <c r="B196" s="297"/>
      <c r="C196" s="300"/>
      <c r="D196" s="39"/>
      <c r="E196" s="301"/>
      <c r="F196" s="111"/>
      <c r="G196" s="12"/>
      <c r="H196" s="49"/>
      <c r="I196" s="62"/>
      <c r="J196" s="11"/>
    </row>
    <row r="197" spans="2:10">
      <c r="B197" s="297"/>
      <c r="C197" s="297"/>
      <c r="D197" s="300"/>
      <c r="E197" s="301"/>
      <c r="F197" s="111"/>
      <c r="G197" s="12"/>
      <c r="H197" s="49"/>
      <c r="I197" s="62"/>
      <c r="J197" s="11"/>
    </row>
    <row r="198" spans="2:10" ht="10.5" customHeight="1">
      <c r="B198" s="297"/>
      <c r="C198" s="297"/>
      <c r="D198" s="300"/>
      <c r="E198" s="301"/>
      <c r="F198" s="303"/>
      <c r="G198" s="12"/>
      <c r="H198" s="12"/>
      <c r="I198" s="49"/>
      <c r="J198" s="11"/>
    </row>
    <row r="199" spans="2:10" ht="15" customHeight="1">
      <c r="B199" s="25"/>
      <c r="C199" s="102"/>
      <c r="D199" s="27"/>
      <c r="E199" s="60"/>
      <c r="F199" s="19"/>
      <c r="G199" s="12"/>
      <c r="H199" s="49"/>
      <c r="I199" s="62"/>
      <c r="J199" s="11"/>
    </row>
    <row r="200" spans="2:10">
      <c r="B200" s="25"/>
      <c r="C200" s="63"/>
      <c r="D200" s="27"/>
      <c r="E200" s="60"/>
      <c r="F200" s="19"/>
      <c r="G200" s="61"/>
      <c r="H200" s="61"/>
      <c r="I200" s="62"/>
      <c r="J200" s="11"/>
    </row>
    <row r="201" spans="2:10" ht="15.75">
      <c r="B201" s="103"/>
      <c r="C201" s="106"/>
      <c r="D201" s="115"/>
      <c r="E201" s="115"/>
      <c r="F201" s="107"/>
      <c r="G201" s="109"/>
      <c r="H201" s="109"/>
      <c r="I201" s="110"/>
      <c r="J201" s="11"/>
    </row>
    <row r="202" spans="2:10">
      <c r="B202" s="29"/>
      <c r="C202" s="29"/>
      <c r="D202" s="33"/>
      <c r="E202" s="30"/>
      <c r="F202" s="18"/>
      <c r="G202" s="12"/>
      <c r="H202" s="12"/>
      <c r="I202" s="49"/>
      <c r="J202" s="11"/>
    </row>
    <row r="203" spans="2:10">
      <c r="B203" s="297"/>
      <c r="C203" s="297"/>
      <c r="D203" s="300"/>
      <c r="E203" s="301"/>
      <c r="F203" s="116"/>
      <c r="G203" s="12"/>
      <c r="H203" s="49"/>
      <c r="I203" s="112"/>
      <c r="J203" s="11"/>
    </row>
    <row r="204" spans="2:10">
      <c r="B204" s="297"/>
      <c r="C204" s="297"/>
      <c r="D204" s="300"/>
      <c r="E204" s="301"/>
      <c r="F204" s="116"/>
      <c r="G204" s="12"/>
      <c r="H204" s="49"/>
      <c r="I204" s="112"/>
      <c r="J204" s="11"/>
    </row>
    <row r="205" spans="2:10">
      <c r="B205" s="297"/>
      <c r="C205" s="297"/>
      <c r="D205" s="39"/>
      <c r="E205" s="301"/>
      <c r="F205" s="111"/>
      <c r="G205" s="12"/>
      <c r="H205" s="49"/>
      <c r="I205" s="112"/>
      <c r="J205" s="11"/>
    </row>
    <row r="206" spans="2:10">
      <c r="B206" s="297"/>
      <c r="C206" s="37"/>
      <c r="D206" s="300"/>
      <c r="E206" s="301"/>
      <c r="F206" s="116"/>
      <c r="G206" s="12"/>
      <c r="H206" s="49"/>
      <c r="I206" s="62"/>
      <c r="J206" s="11"/>
    </row>
    <row r="207" spans="2:10">
      <c r="B207" s="297"/>
      <c r="C207" s="297"/>
      <c r="D207" s="39"/>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303"/>
      <c r="G209" s="12"/>
      <c r="H209" s="12"/>
      <c r="I209" s="49"/>
      <c r="J209" s="11"/>
    </row>
    <row r="210" spans="2:10">
      <c r="B210" s="25"/>
      <c r="C210" s="102"/>
      <c r="D210" s="27"/>
      <c r="E210" s="60"/>
      <c r="F210" s="19"/>
      <c r="G210" s="12"/>
      <c r="H210" s="49"/>
      <c r="I210" s="62"/>
      <c r="J210" s="11"/>
    </row>
    <row r="211" spans="2:10">
      <c r="B211" s="25"/>
      <c r="C211" s="63"/>
      <c r="D211" s="27"/>
      <c r="E211" s="60"/>
      <c r="F211" s="19"/>
      <c r="G211" s="61"/>
      <c r="H211" s="61"/>
      <c r="I211" s="62"/>
      <c r="J211" s="11"/>
    </row>
    <row r="212" spans="2:10" ht="15.75">
      <c r="B212" s="103"/>
      <c r="C212" s="106"/>
      <c r="D212" s="115"/>
      <c r="E212" s="115"/>
      <c r="F212" s="107"/>
      <c r="G212" s="109"/>
      <c r="H212" s="109"/>
      <c r="I212" s="110"/>
      <c r="J212" s="11"/>
    </row>
    <row r="213" spans="2:10">
      <c r="B213" s="29"/>
      <c r="C213" s="29"/>
      <c r="D213" s="33"/>
      <c r="E213" s="30"/>
      <c r="F213" s="18"/>
      <c r="G213" s="12"/>
      <c r="H213" s="12"/>
      <c r="I213" s="49"/>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c r="B217" s="297"/>
      <c r="C217" s="297"/>
      <c r="D217" s="300"/>
      <c r="E217" s="301"/>
      <c r="F217" s="303"/>
      <c r="G217" s="12"/>
      <c r="H217" s="12"/>
      <c r="I217" s="49"/>
      <c r="J217" s="11"/>
    </row>
    <row r="218" spans="2:10">
      <c r="B218" s="25"/>
      <c r="C218" s="102"/>
      <c r="D218" s="27"/>
      <c r="E218" s="60"/>
      <c r="F218" s="19"/>
      <c r="G218" s="12"/>
      <c r="H218" s="49"/>
      <c r="I218" s="62"/>
      <c r="J218" s="11"/>
    </row>
    <row r="219" spans="2:10">
      <c r="B219" s="25"/>
      <c r="C219" s="63"/>
      <c r="D219" s="27"/>
      <c r="E219" s="60"/>
      <c r="F219" s="19"/>
      <c r="G219" s="61"/>
      <c r="H219" s="61"/>
      <c r="I219" s="62"/>
      <c r="J219" s="11"/>
    </row>
    <row r="220" spans="2:10" ht="15.75">
      <c r="B220" s="103"/>
      <c r="C220" s="117"/>
      <c r="D220" s="115"/>
      <c r="E220" s="115"/>
      <c r="F220" s="107"/>
      <c r="G220" s="109"/>
      <c r="H220" s="109"/>
      <c r="I220" s="110"/>
      <c r="J220" s="11"/>
    </row>
    <row r="221" spans="2:10">
      <c r="B221" s="32"/>
      <c r="C221" s="32"/>
      <c r="D221" s="33"/>
      <c r="E221" s="33"/>
      <c r="F221" s="18"/>
      <c r="G221" s="12"/>
      <c r="H221" s="12"/>
      <c r="I221" s="49"/>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303"/>
      <c r="G230" s="12"/>
      <c r="H230" s="12"/>
      <c r="I230" s="49"/>
      <c r="J230" s="11"/>
    </row>
    <row r="231" spans="2:10">
      <c r="B231" s="25"/>
      <c r="C231" s="102"/>
      <c r="D231" s="27"/>
      <c r="E231" s="60"/>
      <c r="F231" s="19"/>
      <c r="G231" s="12"/>
      <c r="H231" s="49"/>
      <c r="I231" s="62"/>
      <c r="J231" s="11"/>
    </row>
    <row r="232" spans="2:10">
      <c r="B232" s="25"/>
      <c r="C232" s="63"/>
      <c r="D232" s="27"/>
      <c r="E232" s="60"/>
      <c r="F232" s="19"/>
      <c r="G232" s="61"/>
      <c r="H232" s="61"/>
      <c r="I232" s="62"/>
      <c r="J232" s="11"/>
    </row>
    <row r="233" spans="2:10" ht="15.75">
      <c r="B233" s="103"/>
      <c r="C233" s="106"/>
      <c r="D233" s="115"/>
      <c r="E233" s="115"/>
      <c r="F233" s="107"/>
      <c r="G233" s="109"/>
      <c r="H233" s="109"/>
      <c r="I233" s="110"/>
      <c r="J233" s="11"/>
    </row>
    <row r="234" spans="2:10" ht="12" customHeight="1">
      <c r="B234" s="32"/>
      <c r="C234" s="32"/>
      <c r="D234" s="33"/>
      <c r="E234" s="33"/>
      <c r="F234" s="18"/>
      <c r="G234" s="12"/>
      <c r="H234" s="12"/>
      <c r="I234" s="49"/>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ht="9.75" customHeight="1">
      <c r="B239" s="297"/>
      <c r="C239" s="297"/>
      <c r="D239" s="300"/>
      <c r="E239" s="301"/>
      <c r="F239" s="303"/>
      <c r="G239" s="12"/>
      <c r="H239" s="12"/>
      <c r="I239" s="49"/>
      <c r="J239" s="11"/>
    </row>
    <row r="240" spans="2:10" ht="16.5" customHeight="1">
      <c r="B240" s="25"/>
      <c r="C240" s="102"/>
      <c r="D240" s="27"/>
      <c r="E240" s="60"/>
      <c r="F240" s="19"/>
      <c r="G240" s="12"/>
      <c r="H240" s="49"/>
      <c r="I240" s="62"/>
      <c r="J240" s="11"/>
    </row>
    <row r="241" spans="2:10">
      <c r="B241" s="25"/>
      <c r="C241" s="63"/>
      <c r="D241" s="27"/>
      <c r="E241" s="60"/>
      <c r="F241" s="19"/>
      <c r="G241" s="61"/>
      <c r="H241" s="61"/>
      <c r="I241" s="62"/>
      <c r="J241" s="11"/>
    </row>
    <row r="242" spans="2:10" ht="15.75">
      <c r="B242" s="103"/>
      <c r="C242" s="117"/>
      <c r="D242" s="115"/>
      <c r="E242" s="115"/>
      <c r="F242" s="107"/>
      <c r="G242" s="109"/>
      <c r="H242" s="109"/>
      <c r="I242" s="110"/>
      <c r="J242" s="11"/>
    </row>
    <row r="243" spans="2:10">
      <c r="B243" s="297"/>
      <c r="C243" s="297"/>
      <c r="D243" s="300"/>
      <c r="E243" s="301"/>
      <c r="F243" s="15"/>
      <c r="G243" s="12"/>
      <c r="H243" s="12"/>
      <c r="I243" s="49"/>
      <c r="J243" s="11"/>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00"/>
      <c r="E250" s="301"/>
      <c r="F250" s="111"/>
      <c r="G250" s="12"/>
      <c r="H250" s="49"/>
      <c r="I250" s="62"/>
      <c r="J250" s="14"/>
    </row>
    <row r="251" spans="2:10" ht="15.75">
      <c r="B251" s="297"/>
      <c r="C251" s="297"/>
      <c r="D251" s="300"/>
      <c r="E251" s="301"/>
      <c r="F251" s="303"/>
      <c r="G251" s="12"/>
      <c r="H251" s="12"/>
      <c r="I251" s="49"/>
      <c r="J251" s="14"/>
    </row>
    <row r="252" spans="2:10">
      <c r="B252" s="25"/>
      <c r="C252" s="102"/>
      <c r="D252" s="27"/>
      <c r="E252" s="60"/>
      <c r="F252" s="19"/>
      <c r="G252" s="12"/>
      <c r="H252" s="49"/>
      <c r="I252" s="62"/>
      <c r="J252" s="11"/>
    </row>
    <row r="253" spans="2:10">
      <c r="B253" s="25"/>
      <c r="C253" s="102"/>
      <c r="D253" s="27"/>
      <c r="E253" s="60"/>
      <c r="F253" s="19"/>
      <c r="G253" s="12"/>
      <c r="H253" s="49"/>
      <c r="I253" s="62"/>
      <c r="J253" s="11"/>
    </row>
    <row r="254" spans="2:10" ht="15.75">
      <c r="B254" s="103"/>
      <c r="C254" s="117"/>
      <c r="D254" s="115"/>
      <c r="E254" s="115"/>
      <c r="F254" s="107"/>
      <c r="G254" s="109"/>
      <c r="H254" s="109"/>
      <c r="I254" s="110"/>
      <c r="J254" s="11"/>
    </row>
    <row r="255" spans="2:10">
      <c r="B255" s="297"/>
      <c r="C255" s="297"/>
      <c r="D255" s="300"/>
      <c r="E255" s="301"/>
      <c r="F255" s="15"/>
      <c r="G255" s="12"/>
      <c r="H255" s="12"/>
      <c r="I255" s="49"/>
      <c r="J255" s="11"/>
    </row>
    <row r="256" spans="2:10" ht="15.75">
      <c r="B256" s="297"/>
      <c r="C256" s="297"/>
      <c r="D256" s="39"/>
      <c r="E256" s="301"/>
      <c r="F256" s="111"/>
      <c r="G256" s="12"/>
      <c r="H256" s="49"/>
      <c r="I256" s="62"/>
      <c r="J256" s="14"/>
    </row>
    <row r="257" spans="2:10" ht="15.75">
      <c r="B257" s="297"/>
      <c r="C257" s="297"/>
      <c r="D257" s="39"/>
      <c r="E257" s="301"/>
      <c r="F257" s="111"/>
      <c r="G257" s="12"/>
      <c r="H257" s="49"/>
      <c r="I257" s="62"/>
      <c r="J257" s="14"/>
    </row>
    <row r="258" spans="2:10" ht="15.75">
      <c r="B258" s="297"/>
      <c r="C258" s="297"/>
      <c r="D258" s="39"/>
      <c r="E258" s="301"/>
      <c r="F258" s="111"/>
      <c r="G258" s="12"/>
      <c r="H258" s="49"/>
      <c r="I258" s="62"/>
      <c r="J258" s="14"/>
    </row>
    <row r="259" spans="2:10" ht="15.75">
      <c r="B259" s="297"/>
      <c r="C259" s="297"/>
      <c r="D259" s="300"/>
      <c r="E259" s="301"/>
      <c r="F259" s="111"/>
      <c r="G259" s="12"/>
      <c r="H259" s="49"/>
      <c r="I259" s="62"/>
      <c r="J259" s="14"/>
    </row>
    <row r="260" spans="2:10" ht="15.75">
      <c r="B260" s="297"/>
      <c r="C260" s="297"/>
      <c r="D260" s="300"/>
      <c r="E260" s="301"/>
      <c r="F260" s="303"/>
      <c r="G260" s="12"/>
      <c r="H260" s="12"/>
      <c r="I260" s="49"/>
      <c r="J260" s="14"/>
    </row>
    <row r="261" spans="2:10">
      <c r="B261" s="25"/>
      <c r="C261" s="102"/>
      <c r="D261" s="27"/>
      <c r="E261" s="60"/>
      <c r="F261" s="19"/>
      <c r="G261" s="12"/>
      <c r="H261" s="49"/>
      <c r="I261" s="62"/>
      <c r="J261" s="11"/>
    </row>
    <row r="262" spans="2:10">
      <c r="F262" s="19"/>
      <c r="G262" s="20"/>
      <c r="H262" s="21"/>
      <c r="I262" s="21"/>
      <c r="J262" s="11"/>
    </row>
    <row r="263" spans="2:10" ht="15.75">
      <c r="B263" s="103"/>
      <c r="C263" s="117"/>
      <c r="D263" s="115"/>
      <c r="E263" s="115"/>
      <c r="F263" s="107"/>
      <c r="G263" s="109"/>
      <c r="H263" s="109"/>
      <c r="I263" s="110"/>
      <c r="J263" s="11"/>
    </row>
    <row r="264" spans="2:10">
      <c r="B264" s="297"/>
      <c r="C264" s="297"/>
      <c r="D264" s="300"/>
      <c r="E264" s="301"/>
      <c r="F264" s="15"/>
      <c r="G264" s="12"/>
      <c r="H264" s="12"/>
      <c r="I264" s="49"/>
      <c r="J264" s="11"/>
    </row>
    <row r="265" spans="2:10">
      <c r="B265" s="297"/>
      <c r="C265" s="297"/>
      <c r="D265" s="39"/>
      <c r="E265" s="301"/>
      <c r="F265" s="111"/>
      <c r="G265" s="12"/>
      <c r="H265" s="49"/>
      <c r="I265" s="62"/>
      <c r="J265" s="11"/>
    </row>
    <row r="266" spans="2:10">
      <c r="B266" s="297"/>
      <c r="C266" s="297"/>
      <c r="D266" s="39"/>
      <c r="E266" s="301"/>
      <c r="F266" s="111"/>
      <c r="G266" s="12"/>
      <c r="H266" s="49"/>
      <c r="I266" s="62"/>
      <c r="J266" s="11"/>
    </row>
    <row r="267" spans="2:10">
      <c r="B267" s="297"/>
      <c r="C267" s="297"/>
      <c r="D267" s="39"/>
      <c r="E267" s="301"/>
      <c r="F267" s="111"/>
      <c r="G267" s="12"/>
      <c r="H267" s="49"/>
      <c r="I267" s="62"/>
      <c r="J267" s="11"/>
    </row>
    <row r="268" spans="2:10">
      <c r="B268" s="297"/>
      <c r="C268" s="297"/>
      <c r="D268" s="300"/>
      <c r="E268" s="301"/>
      <c r="F268" s="111"/>
      <c r="G268" s="12"/>
      <c r="H268" s="49"/>
      <c r="I268" s="62"/>
      <c r="J268" s="11"/>
    </row>
    <row r="269" spans="2:10">
      <c r="B269" s="297"/>
      <c r="C269" s="297"/>
      <c r="D269" s="300"/>
      <c r="E269" s="301"/>
      <c r="F269" s="303"/>
      <c r="G269" s="12"/>
      <c r="H269" s="12"/>
      <c r="I269" s="49"/>
      <c r="J269" s="11"/>
    </row>
    <row r="270" spans="2:10">
      <c r="B270" s="25"/>
      <c r="C270" s="102"/>
      <c r="D270" s="27"/>
      <c r="E270" s="60"/>
      <c r="F270" s="19"/>
      <c r="G270" s="12"/>
      <c r="H270" s="49"/>
      <c r="I270" s="62"/>
      <c r="J270" s="11"/>
    </row>
    <row r="271" spans="2:10">
      <c r="F271" s="19"/>
      <c r="G271" s="20"/>
      <c r="H271" s="21"/>
      <c r="I271" s="21"/>
      <c r="J271" s="11"/>
    </row>
    <row r="272" spans="2:10" ht="15.75">
      <c r="B272" s="103"/>
      <c r="C272" s="117"/>
      <c r="D272" s="115"/>
      <c r="E272" s="115"/>
      <c r="F272" s="107"/>
      <c r="G272" s="109"/>
      <c r="H272" s="109"/>
      <c r="I272" s="110"/>
      <c r="J272" s="11"/>
    </row>
    <row r="273" spans="2:10">
      <c r="B273" s="297"/>
      <c r="C273" s="297"/>
      <c r="D273" s="300"/>
      <c r="E273" s="301"/>
      <c r="F273" s="15"/>
      <c r="G273" s="12"/>
      <c r="H273" s="12"/>
      <c r="I273" s="49"/>
      <c r="J273" s="11"/>
    </row>
    <row r="274" spans="2:10">
      <c r="B274" s="297"/>
      <c r="C274" s="297"/>
      <c r="D274" s="39"/>
      <c r="E274" s="301"/>
      <c r="F274" s="111"/>
      <c r="G274" s="12"/>
      <c r="H274" s="49"/>
      <c r="I274" s="62"/>
      <c r="J274" s="11"/>
    </row>
    <row r="275" spans="2:10">
      <c r="B275" s="297"/>
      <c r="C275" s="297"/>
      <c r="D275" s="39"/>
      <c r="E275" s="301"/>
      <c r="F275" s="111"/>
      <c r="G275" s="12"/>
      <c r="H275" s="49"/>
      <c r="I275" s="62"/>
      <c r="J275" s="11"/>
    </row>
    <row r="276" spans="2:10">
      <c r="B276" s="297"/>
      <c r="C276" s="297"/>
      <c r="D276" s="39"/>
      <c r="E276" s="301"/>
      <c r="F276" s="111"/>
      <c r="G276" s="12"/>
      <c r="H276" s="49"/>
      <c r="I276" s="62"/>
      <c r="J276" s="11"/>
    </row>
    <row r="277" spans="2:10">
      <c r="B277" s="297"/>
      <c r="C277" s="297"/>
      <c r="D277" s="300"/>
      <c r="E277" s="301"/>
      <c r="F277" s="111"/>
      <c r="G277" s="12"/>
      <c r="H277" s="49"/>
      <c r="I277" s="62"/>
      <c r="J277" s="11"/>
    </row>
    <row r="278" spans="2:10">
      <c r="B278" s="297"/>
      <c r="C278" s="297"/>
      <c r="D278" s="300"/>
      <c r="E278" s="301"/>
      <c r="F278" s="303"/>
      <c r="G278" s="12"/>
      <c r="H278" s="12"/>
      <c r="I278" s="49"/>
      <c r="J278" s="11"/>
    </row>
    <row r="279" spans="2:10">
      <c r="B279" s="25"/>
      <c r="C279" s="102"/>
      <c r="D279" s="27"/>
      <c r="E279" s="60"/>
      <c r="F279" s="19"/>
      <c r="G279" s="12"/>
      <c r="H279" s="49"/>
      <c r="I279" s="62"/>
      <c r="J279" s="11"/>
    </row>
    <row r="281" spans="2:10" ht="15.75">
      <c r="B281" s="103"/>
      <c r="C281" s="117"/>
      <c r="D281" s="115"/>
      <c r="E281" s="115"/>
      <c r="F281" s="107"/>
      <c r="G281" s="109"/>
      <c r="H281" s="109"/>
      <c r="I281" s="110"/>
    </row>
    <row r="282" spans="2:10">
      <c r="B282" s="297"/>
      <c r="C282" s="297"/>
      <c r="D282" s="300"/>
      <c r="E282" s="301"/>
      <c r="F282" s="15"/>
      <c r="G282" s="12"/>
      <c r="H282" s="12"/>
      <c r="I282" s="49"/>
    </row>
    <row r="283" spans="2:10">
      <c r="B283" s="297"/>
      <c r="C283" s="297"/>
      <c r="D283" s="46"/>
      <c r="E283" s="301"/>
      <c r="F283" s="111"/>
      <c r="G283" s="12"/>
      <c r="H283" s="49"/>
      <c r="I283" s="62"/>
    </row>
    <row r="284" spans="2:10">
      <c r="B284" s="297"/>
      <c r="C284" s="297"/>
      <c r="D284" s="46"/>
      <c r="E284" s="301"/>
      <c r="F284" s="111"/>
      <c r="G284" s="12"/>
      <c r="H284" s="49"/>
      <c r="I284" s="62"/>
    </row>
    <row r="285" spans="2:10">
      <c r="B285" s="297"/>
      <c r="C285" s="297"/>
      <c r="D285" s="46"/>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00"/>
      <c r="E298" s="301"/>
      <c r="F298" s="111"/>
      <c r="G298" s="12"/>
      <c r="H298" s="49"/>
      <c r="I298" s="62"/>
    </row>
    <row r="299" spans="2:9">
      <c r="B299" s="297"/>
      <c r="C299" s="297"/>
      <c r="D299" s="300"/>
      <c r="E299" s="301"/>
      <c r="F299" s="303"/>
      <c r="G299" s="12"/>
      <c r="H299" s="12"/>
      <c r="I299" s="49"/>
    </row>
    <row r="300" spans="2:9">
      <c r="B300" s="25"/>
      <c r="C300" s="102"/>
      <c r="D300" s="27"/>
      <c r="E300" s="60"/>
      <c r="F300" s="19"/>
      <c r="G300" s="12"/>
      <c r="H300" s="49"/>
      <c r="I300" s="62"/>
    </row>
    <row r="302" spans="2:9" ht="15.75">
      <c r="B302" s="103"/>
      <c r="C302" s="117"/>
      <c r="D302" s="115"/>
      <c r="E302" s="115"/>
      <c r="F302" s="107"/>
      <c r="G302" s="109"/>
      <c r="H302" s="109"/>
      <c r="I302" s="110"/>
    </row>
    <row r="303" spans="2:9">
      <c r="B303" s="297"/>
      <c r="C303" s="297"/>
      <c r="D303" s="300"/>
      <c r="E303" s="301"/>
      <c r="F303" s="15"/>
      <c r="G303" s="12"/>
      <c r="H303" s="12"/>
      <c r="I303" s="49"/>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00"/>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00"/>
      <c r="E315" s="301"/>
      <c r="F315" s="303"/>
      <c r="G315" s="12"/>
      <c r="H315" s="12"/>
      <c r="I315" s="49"/>
    </row>
    <row r="316" spans="2:9">
      <c r="B316" s="25"/>
      <c r="C316" s="102"/>
      <c r="D316" s="27"/>
      <c r="E316" s="60"/>
      <c r="F316" s="19"/>
      <c r="G316" s="12"/>
      <c r="H316" s="49"/>
      <c r="I316" s="62"/>
    </row>
    <row r="318" spans="2:9" ht="15.75">
      <c r="B318" s="103"/>
      <c r="C318" s="117"/>
      <c r="D318" s="115"/>
      <c r="E318" s="115"/>
      <c r="F318" s="107"/>
      <c r="G318" s="109"/>
      <c r="H318" s="109"/>
      <c r="I318" s="110"/>
    </row>
    <row r="319" spans="2:9">
      <c r="B319" s="297"/>
      <c r="C319" s="297"/>
      <c r="D319" s="300"/>
      <c r="E319" s="301"/>
      <c r="F319" s="15"/>
      <c r="G319" s="12"/>
      <c r="H319" s="12"/>
      <c r="I319" s="49"/>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c r="J391" s="11"/>
    </row>
    <row r="392" spans="2:10">
      <c r="B392" s="297"/>
      <c r="C392" s="297"/>
      <c r="D392" s="300"/>
      <c r="E392" s="301"/>
      <c r="F392" s="303"/>
      <c r="G392" s="12"/>
      <c r="H392" s="12"/>
      <c r="I392" s="49"/>
    </row>
    <row r="393" spans="2:10">
      <c r="B393" s="25"/>
      <c r="C393" s="102"/>
      <c r="D393" s="27"/>
      <c r="E393" s="60"/>
      <c r="F393" s="19"/>
      <c r="G393" s="12"/>
      <c r="H393" s="49"/>
      <c r="I393" s="62"/>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79"/>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s="3" customFormat="1" ht="15.75">
      <c r="B10" s="101" t="s">
        <v>95</v>
      </c>
      <c r="C10" s="64"/>
      <c r="D10" s="69" t="s">
        <v>37</v>
      </c>
      <c r="E10" s="69" t="s">
        <v>38</v>
      </c>
      <c r="F10" s="50" t="s">
        <v>39</v>
      </c>
      <c r="G10" s="52" t="s">
        <v>16</v>
      </c>
      <c r="H10" s="52" t="s">
        <v>17</v>
      </c>
      <c r="I10" s="53"/>
      <c r="J10" s="14"/>
    </row>
    <row r="11" spans="2:12">
      <c r="B11" s="296"/>
      <c r="C11" s="321"/>
      <c r="D11" s="322"/>
      <c r="E11" s="301"/>
      <c r="F11" s="299"/>
      <c r="G11" s="12"/>
      <c r="H11" s="12"/>
      <c r="I11" s="87"/>
      <c r="J11" s="11"/>
    </row>
    <row r="12" spans="2:12" s="3" customFormat="1" ht="15.75">
      <c r="B12" s="151" t="s">
        <v>96</v>
      </c>
      <c r="C12" s="45"/>
      <c r="D12" s="39"/>
      <c r="E12" s="301"/>
      <c r="F12" s="38"/>
      <c r="G12" s="12">
        <f t="shared" ref="G12:G31" si="0">($D12*F12)</f>
        <v>0</v>
      </c>
      <c r="H12" s="49" t="e">
        <f>(G12/'Cover Sheet'!H$3)</f>
        <v>#DIV/0!</v>
      </c>
      <c r="I12" s="88"/>
      <c r="J12" s="14"/>
    </row>
    <row r="13" spans="2:12" s="3" customFormat="1" ht="15.75">
      <c r="B13" s="151" t="s">
        <v>97</v>
      </c>
      <c r="C13" s="45"/>
      <c r="D13" s="300"/>
      <c r="E13" s="301"/>
      <c r="F13" s="38"/>
      <c r="G13" s="12">
        <f t="shared" si="0"/>
        <v>0</v>
      </c>
      <c r="H13" s="49" t="e">
        <f>(G13/'Cover Sheet'!H$3)</f>
        <v>#DIV/0!</v>
      </c>
      <c r="I13" s="88"/>
      <c r="J13" s="14"/>
    </row>
    <row r="14" spans="2:12" s="3" customFormat="1" ht="15.75">
      <c r="B14" s="151" t="s">
        <v>98</v>
      </c>
      <c r="C14" s="297"/>
      <c r="D14" s="300"/>
      <c r="E14" s="301"/>
      <c r="F14" s="38"/>
      <c r="G14" s="12">
        <f t="shared" si="0"/>
        <v>0</v>
      </c>
      <c r="H14" s="49" t="e">
        <f>(G14/'Cover Sheet'!H$3)</f>
        <v>#DIV/0!</v>
      </c>
      <c r="I14" s="88"/>
      <c r="J14" s="14"/>
    </row>
    <row r="15" spans="2:12" s="3" customFormat="1" ht="15.75">
      <c r="B15" s="151" t="s">
        <v>99</v>
      </c>
      <c r="C15" s="297"/>
      <c r="D15" s="39"/>
      <c r="E15" s="301"/>
      <c r="F15" s="38"/>
      <c r="G15" s="12">
        <f t="shared" si="0"/>
        <v>0</v>
      </c>
      <c r="H15" s="49" t="e">
        <f>(G15/'Cover Sheet'!H$3)</f>
        <v>#DIV/0!</v>
      </c>
      <c r="I15" s="88"/>
      <c r="J15" s="14"/>
    </row>
    <row r="16" spans="2:12" s="3" customFormat="1" ht="15.75">
      <c r="B16" s="151" t="s">
        <v>100</v>
      </c>
      <c r="C16" s="297"/>
      <c r="D16" s="39"/>
      <c r="E16" s="301"/>
      <c r="F16" s="38"/>
      <c r="G16" s="12">
        <f t="shared" si="0"/>
        <v>0</v>
      </c>
      <c r="H16" s="49" t="e">
        <f>(G16/'Cover Sheet'!H$3)</f>
        <v>#DIV/0!</v>
      </c>
      <c r="I16" s="88"/>
      <c r="J16" s="14"/>
    </row>
    <row r="17" spans="2:10" s="3" customFormat="1" ht="15.75">
      <c r="B17" s="151" t="s">
        <v>101</v>
      </c>
      <c r="C17" s="297"/>
      <c r="D17" s="39"/>
      <c r="E17" s="301"/>
      <c r="F17" s="38"/>
      <c r="G17" s="12">
        <f t="shared" si="0"/>
        <v>0</v>
      </c>
      <c r="H17" s="49" t="e">
        <f>(G17/'Cover Sheet'!H$3)</f>
        <v>#DIV/0!</v>
      </c>
      <c r="I17" s="88"/>
      <c r="J17" s="14"/>
    </row>
    <row r="18" spans="2:10" s="3" customFormat="1" ht="15.75">
      <c r="B18" s="151" t="s">
        <v>102</v>
      </c>
      <c r="C18" s="297"/>
      <c r="D18" s="39"/>
      <c r="E18" s="301"/>
      <c r="F18" s="38"/>
      <c r="G18" s="12">
        <f t="shared" si="0"/>
        <v>0</v>
      </c>
      <c r="H18" s="49" t="e">
        <f>(G18/'Cover Sheet'!H$3)</f>
        <v>#DIV/0!</v>
      </c>
      <c r="I18" s="89"/>
      <c r="J18" s="14"/>
    </row>
    <row r="19" spans="2:10" s="3" customFormat="1" ht="15.75">
      <c r="B19" s="151" t="s">
        <v>103</v>
      </c>
      <c r="C19" s="297"/>
      <c r="D19" s="39"/>
      <c r="E19" s="301"/>
      <c r="F19" s="38"/>
      <c r="G19" s="12">
        <f t="shared" si="0"/>
        <v>0</v>
      </c>
      <c r="H19" s="49" t="e">
        <f>(G19/'Cover Sheet'!H$3)</f>
        <v>#DIV/0!</v>
      </c>
      <c r="I19" s="88"/>
      <c r="J19" s="14"/>
    </row>
    <row r="20" spans="2:10" s="3" customFormat="1" ht="15.75">
      <c r="B20" s="151" t="s">
        <v>104</v>
      </c>
      <c r="C20" s="297"/>
      <c r="D20" s="39"/>
      <c r="E20" s="301"/>
      <c r="F20" s="38"/>
      <c r="G20" s="12">
        <f t="shared" si="0"/>
        <v>0</v>
      </c>
      <c r="H20" s="49" t="e">
        <f>(G20/'Cover Sheet'!H$3)</f>
        <v>#DIV/0!</v>
      </c>
      <c r="I20" s="88"/>
      <c r="J20" s="14"/>
    </row>
    <row r="21" spans="2:10" s="3" customFormat="1" ht="15.75">
      <c r="B21" s="151" t="s">
        <v>105</v>
      </c>
      <c r="C21" s="297"/>
      <c r="D21" s="39"/>
      <c r="E21" s="301"/>
      <c r="F21" s="38"/>
      <c r="G21" s="12">
        <f t="shared" si="0"/>
        <v>0</v>
      </c>
      <c r="H21" s="49" t="e">
        <f>(G21/'Cover Sheet'!H$3)</f>
        <v>#DIV/0!</v>
      </c>
      <c r="I21" s="88"/>
      <c r="J21" s="14"/>
    </row>
    <row r="22" spans="2:10" s="3" customFormat="1" ht="15.75">
      <c r="B22" s="151" t="s">
        <v>106</v>
      </c>
      <c r="C22" s="297"/>
      <c r="D22" s="39"/>
      <c r="E22" s="301"/>
      <c r="F22" s="38"/>
      <c r="G22" s="12">
        <f t="shared" si="0"/>
        <v>0</v>
      </c>
      <c r="H22" s="49" t="e">
        <f>(G22/'Cover Sheet'!H$3)</f>
        <v>#DIV/0!</v>
      </c>
      <c r="I22" s="88"/>
      <c r="J22" s="14"/>
    </row>
    <row r="23" spans="2:10" s="3" customFormat="1" ht="15.75">
      <c r="B23" s="151" t="s">
        <v>107</v>
      </c>
      <c r="C23" s="297"/>
      <c r="D23" s="39"/>
      <c r="E23" s="301"/>
      <c r="F23" s="38"/>
      <c r="G23" s="12">
        <f t="shared" ref="G23:G29" si="1">($D23*F23)</f>
        <v>0</v>
      </c>
      <c r="H23" s="49" t="e">
        <f>(G23/'Cover Sheet'!H$3)</f>
        <v>#DIV/0!</v>
      </c>
      <c r="I23" s="88"/>
      <c r="J23" s="14"/>
    </row>
    <row r="24" spans="2:10" s="3" customFormat="1" ht="15.75">
      <c r="B24" s="151" t="s">
        <v>108</v>
      </c>
      <c r="C24" s="297"/>
      <c r="D24" s="39"/>
      <c r="E24" s="301"/>
      <c r="F24" s="38"/>
      <c r="G24" s="12">
        <f t="shared" si="1"/>
        <v>0</v>
      </c>
      <c r="H24" s="49" t="e">
        <f>(G24/'Cover Sheet'!H$3)</f>
        <v>#DIV/0!</v>
      </c>
      <c r="I24" s="88"/>
      <c r="J24" s="14"/>
    </row>
    <row r="25" spans="2:10" s="3" customFormat="1" ht="15.75">
      <c r="B25" s="151" t="s">
        <v>109</v>
      </c>
      <c r="C25" s="297"/>
      <c r="D25" s="39"/>
      <c r="E25" s="301"/>
      <c r="F25" s="38"/>
      <c r="G25" s="12">
        <f t="shared" si="1"/>
        <v>0</v>
      </c>
      <c r="H25" s="49" t="e">
        <f>(G25/'Cover Sheet'!H$3)</f>
        <v>#DIV/0!</v>
      </c>
      <c r="I25" s="88"/>
      <c r="J25" s="14"/>
    </row>
    <row r="26" spans="2:10" s="3" customFormat="1" ht="15.75">
      <c r="B26" s="151" t="s">
        <v>110</v>
      </c>
      <c r="C26" s="297"/>
      <c r="D26" s="39"/>
      <c r="E26" s="301"/>
      <c r="F26" s="38"/>
      <c r="G26" s="12">
        <f t="shared" si="1"/>
        <v>0</v>
      </c>
      <c r="H26" s="49" t="e">
        <f>(G26/'Cover Sheet'!H$3)</f>
        <v>#DIV/0!</v>
      </c>
      <c r="I26" s="88"/>
      <c r="J26" s="14"/>
    </row>
    <row r="27" spans="2:10" s="3" customFormat="1" ht="15.75">
      <c r="B27" s="151" t="s">
        <v>111</v>
      </c>
      <c r="C27" s="297"/>
      <c r="D27" s="39"/>
      <c r="E27" s="301"/>
      <c r="F27" s="38"/>
      <c r="G27" s="12">
        <f t="shared" si="1"/>
        <v>0</v>
      </c>
      <c r="H27" s="49" t="e">
        <f>(G27/'Cover Sheet'!H$3)</f>
        <v>#DIV/0!</v>
      </c>
      <c r="I27" s="88"/>
      <c r="J27" s="14"/>
    </row>
    <row r="28" spans="2:10" s="3" customFormat="1" ht="15.75">
      <c r="B28" s="151" t="s">
        <v>112</v>
      </c>
      <c r="C28" s="297"/>
      <c r="D28" s="39"/>
      <c r="E28" s="301"/>
      <c r="F28" s="38"/>
      <c r="G28" s="12">
        <f t="shared" si="1"/>
        <v>0</v>
      </c>
      <c r="H28" s="49" t="e">
        <f>(G28/'Cover Sheet'!H$3)</f>
        <v>#DIV/0!</v>
      </c>
      <c r="I28" s="88"/>
      <c r="J28" s="14"/>
    </row>
    <row r="29" spans="2:10" s="3" customFormat="1" ht="15.75">
      <c r="B29" s="151" t="s">
        <v>113</v>
      </c>
      <c r="C29" s="297"/>
      <c r="D29" s="39"/>
      <c r="E29" s="301"/>
      <c r="F29" s="38"/>
      <c r="G29" s="12">
        <f t="shared" si="1"/>
        <v>0</v>
      </c>
      <c r="H29" s="49" t="e">
        <f>(G29/'Cover Sheet'!H$3)</f>
        <v>#DIV/0!</v>
      </c>
      <c r="I29" s="88"/>
      <c r="J29" s="14"/>
    </row>
    <row r="30" spans="2:10" s="3" customFormat="1" ht="15.75">
      <c r="B30" s="151" t="s">
        <v>114</v>
      </c>
      <c r="C30" s="297"/>
      <c r="D30" s="39"/>
      <c r="E30" s="301"/>
      <c r="F30" s="38"/>
      <c r="G30" s="12">
        <f t="shared" si="0"/>
        <v>0</v>
      </c>
      <c r="H30" s="49" t="e">
        <f>(G30/'Cover Sheet'!H$3)</f>
        <v>#DIV/0!</v>
      </c>
      <c r="I30" s="88"/>
      <c r="J30" s="14"/>
    </row>
    <row r="31" spans="2:10" s="3" customFormat="1" ht="15.75">
      <c r="B31" s="151" t="s">
        <v>115</v>
      </c>
      <c r="C31" s="297"/>
      <c r="D31" s="39"/>
      <c r="E31" s="301"/>
      <c r="F31" s="38"/>
      <c r="G31" s="12">
        <f t="shared" si="0"/>
        <v>0</v>
      </c>
      <c r="H31" s="49" t="e">
        <f>(G31/'Cover Sheet'!H$3)</f>
        <v>#DIV/0!</v>
      </c>
      <c r="I31" s="88"/>
      <c r="J31" s="14"/>
    </row>
    <row r="32" spans="2:10" s="3" customFormat="1" ht="15.75">
      <c r="B32" s="296"/>
      <c r="C32" s="297"/>
      <c r="D32" s="300"/>
      <c r="E32" s="301"/>
      <c r="F32" s="299"/>
      <c r="G32" s="12"/>
      <c r="H32" s="12"/>
      <c r="I32" s="87"/>
      <c r="J32" s="14"/>
    </row>
    <row r="33" spans="2:10" ht="14.25" thickBot="1">
      <c r="B33" s="65"/>
      <c r="C33" s="66" t="str">
        <f>+B10</f>
        <v>C10 - INTERIOR CONSTRUCTION</v>
      </c>
      <c r="D33" s="54"/>
      <c r="E33" s="55"/>
      <c r="F33" s="56"/>
      <c r="G33" s="57">
        <f>SUM(G11:G32)</f>
        <v>0</v>
      </c>
      <c r="H33" s="58" t="e">
        <f>SUM(H11:H32)</f>
        <v>#DIV/0!</v>
      </c>
      <c r="I33" s="59"/>
      <c r="J33" s="11"/>
    </row>
    <row r="34" spans="2:10" ht="15.75" customHeight="1">
      <c r="B34" s="105"/>
      <c r="C34" s="29"/>
      <c r="D34" s="73"/>
      <c r="E34" s="29"/>
      <c r="F34" s="15"/>
      <c r="G34" s="82"/>
      <c r="H34" s="49"/>
      <c r="I34" s="62"/>
      <c r="J34" s="11"/>
    </row>
    <row r="35" spans="2:10" ht="15.75" customHeight="1">
      <c r="B35" s="105"/>
      <c r="C35" s="29"/>
      <c r="D35" s="73"/>
      <c r="E35" s="29"/>
      <c r="F35" s="15"/>
      <c r="G35" s="82"/>
      <c r="H35" s="49"/>
      <c r="I35" s="62"/>
      <c r="J35" s="11"/>
    </row>
    <row r="36" spans="2:10" ht="7.5" customHeight="1">
      <c r="B36" s="25"/>
      <c r="C36" s="25"/>
      <c r="D36" s="24"/>
      <c r="E36" s="25"/>
      <c r="F36" s="19"/>
      <c r="G36" s="20"/>
      <c r="H36" s="20"/>
      <c r="I36" s="21"/>
      <c r="J36" s="11"/>
    </row>
    <row r="37" spans="2:10" ht="6.75" customHeight="1">
      <c r="B37" s="29"/>
      <c r="C37" s="25"/>
      <c r="D37" s="24"/>
      <c r="E37" s="25"/>
      <c r="F37" s="15"/>
      <c r="G37" s="47"/>
      <c r="H37" s="47"/>
      <c r="I37" s="21"/>
      <c r="J37" s="11"/>
    </row>
    <row r="38" spans="2:10">
      <c r="B38" s="25"/>
      <c r="C38" s="102"/>
      <c r="D38" s="27"/>
      <c r="E38" s="60"/>
      <c r="F38" s="19"/>
      <c r="G38" s="12"/>
      <c r="H38" s="49"/>
      <c r="I38" s="62"/>
      <c r="J38" s="11"/>
    </row>
    <row r="39" spans="2:10">
      <c r="B39" s="25"/>
      <c r="C39" s="102"/>
      <c r="D39" s="27"/>
      <c r="E39" s="60"/>
      <c r="F39" s="19"/>
      <c r="G39" s="12"/>
      <c r="H39" s="49"/>
      <c r="I39" s="62"/>
      <c r="J39" s="11"/>
    </row>
    <row r="40" spans="2:10" ht="15.75">
      <c r="B40" s="103"/>
      <c r="C40" s="117"/>
      <c r="D40" s="115"/>
      <c r="E40" s="115"/>
      <c r="F40" s="107"/>
      <c r="G40" s="109"/>
      <c r="H40" s="109"/>
      <c r="I40" s="110"/>
      <c r="J40" s="11"/>
    </row>
    <row r="41" spans="2:10">
      <c r="B41" s="297"/>
      <c r="C41" s="297"/>
      <c r="D41" s="300"/>
      <c r="E41" s="301"/>
      <c r="F41" s="15"/>
      <c r="G41" s="12"/>
      <c r="H41" s="12"/>
      <c r="I41" s="49"/>
      <c r="J41" s="11"/>
    </row>
    <row r="42" spans="2:10" ht="15.75">
      <c r="B42" s="297"/>
      <c r="C42" s="297"/>
      <c r="D42" s="39"/>
      <c r="E42" s="301"/>
      <c r="F42" s="111"/>
      <c r="G42" s="12"/>
      <c r="H42" s="49"/>
      <c r="I42" s="62"/>
      <c r="J42" s="14"/>
    </row>
    <row r="43" spans="2:10" ht="15.75">
      <c r="B43" s="297"/>
      <c r="C43" s="297"/>
      <c r="D43" s="39"/>
      <c r="E43" s="301"/>
      <c r="F43" s="111"/>
      <c r="G43" s="12"/>
      <c r="H43" s="49"/>
      <c r="I43" s="62"/>
      <c r="J43" s="14"/>
    </row>
    <row r="44" spans="2:10" ht="15.75">
      <c r="B44" s="297"/>
      <c r="C44" s="297"/>
      <c r="D44" s="39"/>
      <c r="E44" s="301"/>
      <c r="F44" s="111"/>
      <c r="G44" s="12"/>
      <c r="H44" s="49"/>
      <c r="I44" s="62"/>
      <c r="J44" s="14"/>
    </row>
    <row r="45" spans="2:10" ht="15.75">
      <c r="B45" s="297"/>
      <c r="C45" s="297"/>
      <c r="D45" s="300"/>
      <c r="E45" s="301"/>
      <c r="F45" s="111"/>
      <c r="G45" s="12"/>
      <c r="H45" s="49"/>
      <c r="I45" s="62"/>
      <c r="J45" s="14"/>
    </row>
    <row r="46" spans="2:10" ht="15.75">
      <c r="B46" s="297"/>
      <c r="C46" s="297"/>
      <c r="D46" s="300"/>
      <c r="E46" s="301"/>
      <c r="F46" s="303"/>
      <c r="G46" s="12"/>
      <c r="H46" s="12"/>
      <c r="I46" s="49"/>
      <c r="J46" s="14"/>
    </row>
    <row r="47" spans="2:10">
      <c r="B47" s="25"/>
      <c r="C47" s="102"/>
      <c r="D47" s="27"/>
      <c r="E47" s="60"/>
      <c r="F47" s="19"/>
      <c r="G47" s="12"/>
      <c r="H47" s="49"/>
      <c r="I47" s="62"/>
      <c r="J47" s="11"/>
    </row>
    <row r="48" spans="2:10">
      <c r="F48" s="19"/>
      <c r="G48" s="20"/>
      <c r="H48" s="21"/>
      <c r="I48" s="21"/>
      <c r="J48" s="11"/>
    </row>
    <row r="49" spans="2:10" ht="15.75">
      <c r="B49" s="103"/>
      <c r="C49" s="117"/>
      <c r="D49" s="115"/>
      <c r="E49" s="115"/>
      <c r="F49" s="107"/>
      <c r="G49" s="109"/>
      <c r="H49" s="109"/>
      <c r="I49" s="110"/>
      <c r="J49" s="11"/>
    </row>
    <row r="50" spans="2:10">
      <c r="B50" s="297"/>
      <c r="C50" s="297"/>
      <c r="D50" s="300"/>
      <c r="E50" s="301"/>
      <c r="F50" s="15"/>
      <c r="G50" s="12"/>
      <c r="H50" s="12"/>
      <c r="I50" s="49"/>
      <c r="J50" s="11"/>
    </row>
    <row r="51" spans="2:10">
      <c r="B51" s="297"/>
      <c r="C51" s="297"/>
      <c r="D51" s="39"/>
      <c r="E51" s="301"/>
      <c r="F51" s="111"/>
      <c r="G51" s="12"/>
      <c r="H51" s="49"/>
      <c r="I51" s="62"/>
      <c r="J51" s="11"/>
    </row>
    <row r="52" spans="2:10">
      <c r="B52" s="297"/>
      <c r="C52" s="297"/>
      <c r="D52" s="39"/>
      <c r="E52" s="301"/>
      <c r="F52" s="111"/>
      <c r="G52" s="12"/>
      <c r="H52" s="49"/>
      <c r="I52" s="62"/>
      <c r="J52" s="11"/>
    </row>
    <row r="53" spans="2:10">
      <c r="B53" s="297"/>
      <c r="C53" s="297"/>
      <c r="D53" s="39"/>
      <c r="E53" s="301"/>
      <c r="F53" s="111"/>
      <c r="G53" s="12"/>
      <c r="H53" s="49"/>
      <c r="I53" s="62"/>
      <c r="J53" s="11"/>
    </row>
    <row r="54" spans="2:10">
      <c r="B54" s="297"/>
      <c r="C54" s="297"/>
      <c r="D54" s="300"/>
      <c r="E54" s="301"/>
      <c r="F54" s="111"/>
      <c r="G54" s="12"/>
      <c r="H54" s="49"/>
      <c r="I54" s="62"/>
      <c r="J54" s="11"/>
    </row>
    <row r="55" spans="2:10">
      <c r="B55" s="297"/>
      <c r="C55" s="297"/>
      <c r="D55" s="300"/>
      <c r="E55" s="301"/>
      <c r="F55" s="303"/>
      <c r="G55" s="12"/>
      <c r="H55" s="12"/>
      <c r="I55" s="49"/>
      <c r="J55" s="11"/>
    </row>
    <row r="56" spans="2:10">
      <c r="B56" s="25"/>
      <c r="C56" s="102"/>
      <c r="D56" s="27"/>
      <c r="E56" s="60"/>
      <c r="F56" s="19"/>
      <c r="G56" s="12"/>
      <c r="H56" s="49"/>
      <c r="I56" s="62"/>
      <c r="J56" s="11"/>
    </row>
    <row r="57" spans="2:10">
      <c r="F57" s="19"/>
      <c r="G57" s="20"/>
      <c r="H57" s="21"/>
      <c r="I57" s="21"/>
      <c r="J57" s="11"/>
    </row>
    <row r="58" spans="2:10" ht="15.75">
      <c r="B58" s="103"/>
      <c r="C58" s="117"/>
      <c r="D58" s="115"/>
      <c r="E58" s="115"/>
      <c r="F58" s="107"/>
      <c r="G58" s="109"/>
      <c r="H58" s="109"/>
      <c r="I58" s="110"/>
      <c r="J58" s="11"/>
    </row>
    <row r="59" spans="2:10">
      <c r="B59" s="297"/>
      <c r="C59" s="297"/>
      <c r="D59" s="300"/>
      <c r="E59" s="301"/>
      <c r="F59" s="15"/>
      <c r="G59" s="12"/>
      <c r="H59" s="12"/>
      <c r="I59" s="49"/>
      <c r="J59" s="11"/>
    </row>
    <row r="60" spans="2:10">
      <c r="B60" s="297"/>
      <c r="C60" s="297"/>
      <c r="D60" s="39"/>
      <c r="E60" s="301"/>
      <c r="F60" s="111"/>
      <c r="G60" s="12"/>
      <c r="H60" s="49"/>
      <c r="I60" s="62"/>
      <c r="J60" s="11"/>
    </row>
    <row r="61" spans="2:10">
      <c r="B61" s="297"/>
      <c r="C61" s="297"/>
      <c r="D61" s="39"/>
      <c r="E61" s="301"/>
      <c r="F61" s="111"/>
      <c r="G61" s="12"/>
      <c r="H61" s="49"/>
      <c r="I61" s="62"/>
      <c r="J61" s="11"/>
    </row>
    <row r="62" spans="2:10">
      <c r="B62" s="297"/>
      <c r="C62" s="297"/>
      <c r="D62" s="39"/>
      <c r="E62" s="301"/>
      <c r="F62" s="111"/>
      <c r="G62" s="12"/>
      <c r="H62" s="49"/>
      <c r="I62" s="62"/>
      <c r="J62" s="11"/>
    </row>
    <row r="63" spans="2:10">
      <c r="B63" s="297"/>
      <c r="C63" s="297"/>
      <c r="D63" s="300"/>
      <c r="E63" s="301"/>
      <c r="F63" s="111"/>
      <c r="G63" s="12"/>
      <c r="H63" s="49"/>
      <c r="I63" s="62"/>
      <c r="J63" s="11"/>
    </row>
    <row r="64" spans="2:10">
      <c r="B64" s="297"/>
      <c r="C64" s="297"/>
      <c r="D64" s="300"/>
      <c r="E64" s="301"/>
      <c r="F64" s="303"/>
      <c r="G64" s="12"/>
      <c r="H64" s="12"/>
      <c r="I64" s="49"/>
      <c r="J64" s="11"/>
    </row>
    <row r="65" spans="2:10">
      <c r="B65" s="25"/>
      <c r="C65" s="102"/>
      <c r="D65" s="27"/>
      <c r="E65" s="60"/>
      <c r="F65" s="19"/>
      <c r="G65" s="12"/>
      <c r="H65" s="49"/>
      <c r="I65" s="62"/>
      <c r="J65" s="11"/>
    </row>
    <row r="67" spans="2:10" ht="15.75">
      <c r="B67" s="103"/>
      <c r="C67" s="117"/>
      <c r="D67" s="115"/>
      <c r="E67" s="115"/>
      <c r="F67" s="107"/>
      <c r="G67" s="109"/>
      <c r="H67" s="109"/>
      <c r="I67" s="110"/>
    </row>
    <row r="68" spans="2:10">
      <c r="B68" s="297"/>
      <c r="C68" s="297"/>
      <c r="D68" s="300"/>
      <c r="E68" s="301"/>
      <c r="F68" s="15"/>
      <c r="G68" s="12"/>
      <c r="H68" s="12"/>
      <c r="I68" s="49"/>
    </row>
    <row r="69" spans="2:10">
      <c r="B69" s="297"/>
      <c r="C69" s="297"/>
      <c r="D69" s="46"/>
      <c r="E69" s="301"/>
      <c r="F69" s="111"/>
      <c r="G69" s="12"/>
      <c r="H69" s="49"/>
      <c r="I69" s="62"/>
    </row>
    <row r="70" spans="2:10">
      <c r="B70" s="297"/>
      <c r="C70" s="297"/>
      <c r="D70" s="46"/>
      <c r="E70" s="301"/>
      <c r="F70" s="111"/>
      <c r="G70" s="12"/>
      <c r="H70" s="49"/>
      <c r="I70" s="62"/>
    </row>
    <row r="71" spans="2:10">
      <c r="B71" s="297"/>
      <c r="C71" s="297"/>
      <c r="D71" s="46"/>
      <c r="E71" s="301"/>
      <c r="F71" s="111"/>
      <c r="G71" s="12"/>
      <c r="H71" s="49"/>
      <c r="I71" s="62"/>
    </row>
    <row r="72" spans="2:10">
      <c r="B72" s="297"/>
      <c r="C72" s="297"/>
      <c r="D72" s="39"/>
      <c r="E72" s="301"/>
      <c r="F72" s="111"/>
      <c r="G72" s="12"/>
      <c r="H72" s="49"/>
      <c r="I72" s="62"/>
    </row>
    <row r="73" spans="2:10">
      <c r="B73" s="297"/>
      <c r="C73" s="297"/>
      <c r="D73" s="39"/>
      <c r="E73" s="301"/>
      <c r="F73" s="111"/>
      <c r="G73" s="12"/>
      <c r="H73" s="49"/>
      <c r="I73" s="62"/>
    </row>
    <row r="74" spans="2:10">
      <c r="B74" s="297"/>
      <c r="C74" s="297"/>
      <c r="D74" s="39"/>
      <c r="E74" s="301"/>
      <c r="F74" s="111"/>
      <c r="G74" s="12"/>
      <c r="H74" s="49"/>
      <c r="I74" s="62"/>
    </row>
    <row r="75" spans="2:10">
      <c r="B75" s="297"/>
      <c r="C75" s="297"/>
      <c r="D75" s="39"/>
      <c r="E75" s="301"/>
      <c r="F75" s="111"/>
      <c r="G75" s="12"/>
      <c r="H75" s="49"/>
      <c r="I75" s="62"/>
    </row>
    <row r="76" spans="2:10">
      <c r="B76" s="297"/>
      <c r="C76" s="297"/>
      <c r="D76" s="39"/>
      <c r="E76" s="301"/>
      <c r="F76" s="111"/>
      <c r="G76" s="12"/>
      <c r="H76" s="49"/>
      <c r="I76" s="62"/>
    </row>
    <row r="77" spans="2:10">
      <c r="B77" s="297"/>
      <c r="C77" s="297"/>
      <c r="D77" s="39"/>
      <c r="E77" s="301"/>
      <c r="F77" s="111"/>
      <c r="G77" s="12"/>
      <c r="H77" s="49"/>
      <c r="I77" s="62"/>
    </row>
    <row r="78" spans="2:10">
      <c r="B78" s="297"/>
      <c r="C78" s="297"/>
      <c r="D78" s="39"/>
      <c r="E78" s="301"/>
      <c r="F78" s="111"/>
      <c r="G78" s="12"/>
      <c r="H78" s="49"/>
      <c r="I78" s="62"/>
    </row>
    <row r="79" spans="2:10">
      <c r="B79" s="297"/>
      <c r="C79" s="297"/>
      <c r="D79" s="39"/>
      <c r="E79" s="301"/>
      <c r="F79" s="111"/>
      <c r="G79" s="12"/>
      <c r="H79" s="49"/>
      <c r="I79" s="62"/>
    </row>
    <row r="80" spans="2:10">
      <c r="B80" s="297"/>
      <c r="C80" s="297"/>
      <c r="D80" s="39"/>
      <c r="E80" s="301"/>
      <c r="F80" s="111"/>
      <c r="G80" s="12"/>
      <c r="H80" s="49"/>
      <c r="I80" s="62"/>
    </row>
    <row r="81" spans="2:9">
      <c r="B81" s="297"/>
      <c r="C81" s="297"/>
      <c r="D81" s="39"/>
      <c r="E81" s="301"/>
      <c r="F81" s="111"/>
      <c r="G81" s="12"/>
      <c r="H81" s="49"/>
      <c r="I81" s="62"/>
    </row>
    <row r="82" spans="2:9">
      <c r="B82" s="297"/>
      <c r="C82" s="297"/>
      <c r="D82" s="39"/>
      <c r="E82" s="301"/>
      <c r="F82" s="111"/>
      <c r="G82" s="12"/>
      <c r="H82" s="49"/>
      <c r="I82" s="62"/>
    </row>
    <row r="83" spans="2:9">
      <c r="B83" s="297"/>
      <c r="C83" s="297"/>
      <c r="D83" s="39"/>
      <c r="E83" s="301"/>
      <c r="F83" s="111"/>
      <c r="G83" s="12"/>
      <c r="H83" s="49"/>
      <c r="I83" s="62"/>
    </row>
    <row r="84" spans="2:9">
      <c r="B84" s="297"/>
      <c r="C84" s="297"/>
      <c r="D84" s="300"/>
      <c r="E84" s="301"/>
      <c r="F84" s="111"/>
      <c r="G84" s="12"/>
      <c r="H84" s="49"/>
      <c r="I84" s="62"/>
    </row>
    <row r="85" spans="2:9">
      <c r="B85" s="297"/>
      <c r="C85" s="297"/>
      <c r="D85" s="300"/>
      <c r="E85" s="301"/>
      <c r="F85" s="303"/>
      <c r="G85" s="12"/>
      <c r="H85" s="12"/>
      <c r="I85" s="49"/>
    </row>
    <row r="86" spans="2:9">
      <c r="B86" s="25"/>
      <c r="C86" s="102"/>
      <c r="D86" s="27"/>
      <c r="E86" s="60"/>
      <c r="F86" s="19"/>
      <c r="G86" s="12"/>
      <c r="H86" s="49"/>
      <c r="I86" s="62"/>
    </row>
    <row r="88" spans="2:9" ht="15.75">
      <c r="B88" s="103"/>
      <c r="C88" s="117"/>
      <c r="D88" s="115"/>
      <c r="E88" s="115"/>
      <c r="F88" s="107"/>
      <c r="G88" s="109"/>
      <c r="H88" s="109"/>
      <c r="I88" s="110"/>
    </row>
    <row r="89" spans="2:9">
      <c r="B89" s="297"/>
      <c r="C89" s="297"/>
      <c r="D89" s="300"/>
      <c r="E89" s="301"/>
      <c r="F89" s="15"/>
      <c r="G89" s="12"/>
      <c r="H89" s="12"/>
      <c r="I89" s="49"/>
    </row>
    <row r="90" spans="2:9">
      <c r="B90" s="297"/>
      <c r="C90" s="297"/>
      <c r="D90" s="39"/>
      <c r="E90" s="301"/>
      <c r="F90" s="111"/>
      <c r="G90" s="12"/>
      <c r="H90" s="49"/>
      <c r="I90" s="62"/>
    </row>
    <row r="91" spans="2:9">
      <c r="B91" s="297"/>
      <c r="C91" s="297"/>
      <c r="D91" s="39"/>
      <c r="E91" s="301"/>
      <c r="F91" s="111"/>
      <c r="G91" s="12"/>
      <c r="H91" s="49"/>
      <c r="I91" s="62"/>
    </row>
    <row r="92" spans="2:9">
      <c r="B92" s="297"/>
      <c r="C92" s="297"/>
      <c r="D92" s="39"/>
      <c r="E92" s="301"/>
      <c r="F92" s="111"/>
      <c r="G92" s="12"/>
      <c r="H92" s="49"/>
      <c r="I92" s="62"/>
    </row>
    <row r="93" spans="2:9">
      <c r="B93" s="297"/>
      <c r="C93" s="297"/>
      <c r="D93" s="39"/>
      <c r="E93" s="301"/>
      <c r="F93" s="111"/>
      <c r="G93" s="12"/>
      <c r="H93" s="49"/>
      <c r="I93" s="62"/>
    </row>
    <row r="94" spans="2:9">
      <c r="B94" s="297"/>
      <c r="C94" s="297"/>
      <c r="D94" s="39"/>
      <c r="E94" s="301"/>
      <c r="F94" s="111"/>
      <c r="G94" s="12"/>
      <c r="H94" s="49"/>
      <c r="I94" s="62"/>
    </row>
    <row r="95" spans="2:9">
      <c r="B95" s="297"/>
      <c r="C95" s="297"/>
      <c r="D95" s="300"/>
      <c r="E95" s="301"/>
      <c r="F95" s="111"/>
      <c r="G95" s="12"/>
      <c r="H95" s="49"/>
      <c r="I95" s="62"/>
    </row>
    <row r="96" spans="2:9">
      <c r="B96" s="297"/>
      <c r="C96" s="297"/>
      <c r="D96" s="39"/>
      <c r="E96" s="301"/>
      <c r="F96" s="111"/>
      <c r="G96" s="12"/>
      <c r="H96" s="49"/>
      <c r="I96" s="62"/>
    </row>
    <row r="97" spans="2:9">
      <c r="B97" s="297"/>
      <c r="C97" s="297"/>
      <c r="D97" s="39"/>
      <c r="E97" s="301"/>
      <c r="F97" s="111"/>
      <c r="G97" s="12"/>
      <c r="H97" s="49"/>
      <c r="I97" s="62"/>
    </row>
    <row r="98" spans="2:9">
      <c r="B98" s="297"/>
      <c r="C98" s="297"/>
      <c r="D98" s="39"/>
      <c r="E98" s="301"/>
      <c r="F98" s="111"/>
      <c r="G98" s="12"/>
      <c r="H98" s="49"/>
      <c r="I98" s="62"/>
    </row>
    <row r="99" spans="2:9">
      <c r="B99" s="297"/>
      <c r="C99" s="297"/>
      <c r="D99" s="39"/>
      <c r="E99" s="301"/>
      <c r="F99" s="111"/>
      <c r="G99" s="12"/>
      <c r="H99" s="49"/>
      <c r="I99" s="62"/>
    </row>
    <row r="100" spans="2:9">
      <c r="B100" s="297"/>
      <c r="C100" s="297"/>
      <c r="D100" s="39"/>
      <c r="E100" s="301"/>
      <c r="F100" s="111"/>
      <c r="G100" s="12"/>
      <c r="H100" s="49"/>
      <c r="I100" s="62"/>
    </row>
    <row r="101" spans="2:9">
      <c r="B101" s="297"/>
      <c r="C101" s="297"/>
      <c r="D101" s="300"/>
      <c r="E101" s="301"/>
      <c r="F101" s="303"/>
      <c r="G101" s="12"/>
      <c r="H101" s="12"/>
      <c r="I101" s="49"/>
    </row>
    <row r="102" spans="2:9">
      <c r="B102" s="25"/>
      <c r="C102" s="102"/>
      <c r="D102" s="27"/>
      <c r="E102" s="60"/>
      <c r="F102" s="19"/>
      <c r="G102" s="12"/>
      <c r="H102" s="49"/>
      <c r="I102" s="62"/>
    </row>
    <row r="104" spans="2:9" ht="15.75">
      <c r="B104" s="103"/>
      <c r="C104" s="117"/>
      <c r="D104" s="115"/>
      <c r="E104" s="115"/>
      <c r="F104" s="107"/>
      <c r="G104" s="109"/>
      <c r="H104" s="109"/>
      <c r="I104" s="110"/>
    </row>
    <row r="105" spans="2:9">
      <c r="B105" s="297"/>
      <c r="C105" s="297"/>
      <c r="D105" s="300"/>
      <c r="E105" s="301"/>
      <c r="F105" s="15"/>
      <c r="G105" s="12"/>
      <c r="H105" s="12"/>
      <c r="I105" s="49"/>
    </row>
    <row r="106" spans="2:9">
      <c r="B106" s="297"/>
      <c r="C106" s="297"/>
      <c r="D106" s="39"/>
      <c r="E106" s="301"/>
      <c r="F106" s="111"/>
      <c r="G106" s="12"/>
      <c r="H106" s="49"/>
      <c r="I106" s="62"/>
    </row>
    <row r="107" spans="2:9">
      <c r="B107" s="297"/>
      <c r="C107" s="297"/>
      <c r="D107" s="39"/>
      <c r="E107" s="301"/>
      <c r="F107" s="111"/>
      <c r="G107" s="12"/>
      <c r="H107" s="49"/>
      <c r="I107" s="62"/>
    </row>
    <row r="108" spans="2:9">
      <c r="B108" s="297"/>
      <c r="C108" s="297"/>
      <c r="D108" s="39"/>
      <c r="E108" s="301"/>
      <c r="F108" s="111"/>
      <c r="G108" s="12"/>
      <c r="H108" s="49"/>
      <c r="I108" s="62"/>
    </row>
    <row r="109" spans="2:9">
      <c r="B109" s="297"/>
      <c r="C109" s="297"/>
      <c r="D109" s="39"/>
      <c r="E109" s="301"/>
      <c r="F109" s="111"/>
      <c r="G109" s="12"/>
      <c r="H109" s="49"/>
      <c r="I109" s="62"/>
    </row>
    <row r="110" spans="2:9">
      <c r="B110" s="297"/>
      <c r="C110" s="297"/>
      <c r="D110" s="39"/>
      <c r="E110" s="301"/>
      <c r="F110" s="111"/>
      <c r="G110" s="12"/>
      <c r="H110" s="49"/>
      <c r="I110" s="62"/>
    </row>
    <row r="111" spans="2:9">
      <c r="B111" s="297"/>
      <c r="C111" s="297"/>
      <c r="D111" s="39"/>
      <c r="E111" s="301"/>
      <c r="F111" s="111"/>
      <c r="G111" s="12"/>
      <c r="H111" s="49"/>
      <c r="I111" s="62"/>
    </row>
    <row r="112" spans="2:9">
      <c r="B112" s="297"/>
      <c r="C112" s="297"/>
      <c r="D112" s="39"/>
      <c r="E112" s="301"/>
      <c r="F112" s="111"/>
      <c r="G112" s="12"/>
      <c r="H112" s="49"/>
      <c r="I112" s="62"/>
    </row>
    <row r="113" spans="2:9">
      <c r="B113" s="297"/>
      <c r="C113" s="297"/>
      <c r="D113" s="39"/>
      <c r="E113" s="301"/>
      <c r="F113" s="111"/>
      <c r="G113" s="12"/>
      <c r="H113" s="49"/>
      <c r="I113" s="62"/>
    </row>
    <row r="114" spans="2:9">
      <c r="B114" s="297"/>
      <c r="C114" s="297"/>
      <c r="D114" s="39"/>
      <c r="E114" s="301"/>
      <c r="F114" s="111"/>
      <c r="G114" s="12"/>
      <c r="H114" s="49"/>
      <c r="I114" s="62"/>
    </row>
    <row r="115" spans="2:9">
      <c r="B115" s="297"/>
      <c r="C115" s="297"/>
      <c r="D115" s="39"/>
      <c r="E115" s="301"/>
      <c r="F115" s="111"/>
      <c r="G115" s="12"/>
      <c r="H115" s="49"/>
      <c r="I115" s="62"/>
    </row>
    <row r="116" spans="2:9">
      <c r="B116" s="297"/>
      <c r="C116" s="297"/>
      <c r="D116" s="39"/>
      <c r="E116" s="301"/>
      <c r="F116" s="111"/>
      <c r="G116" s="12"/>
      <c r="H116" s="49"/>
      <c r="I116" s="62"/>
    </row>
    <row r="117" spans="2:9">
      <c r="B117" s="297"/>
      <c r="C117" s="297"/>
      <c r="D117" s="39"/>
      <c r="E117" s="301"/>
      <c r="F117" s="111"/>
      <c r="G117" s="12"/>
      <c r="H117" s="49"/>
      <c r="I117" s="62"/>
    </row>
    <row r="118" spans="2:9">
      <c r="B118" s="297"/>
      <c r="C118" s="297"/>
      <c r="D118" s="39"/>
      <c r="E118" s="301"/>
      <c r="F118" s="111"/>
      <c r="G118" s="12"/>
      <c r="H118" s="49"/>
      <c r="I118" s="62"/>
    </row>
    <row r="119" spans="2:9">
      <c r="B119" s="297"/>
      <c r="C119" s="297"/>
      <c r="D119" s="39"/>
      <c r="E119" s="301"/>
      <c r="F119" s="111"/>
      <c r="G119" s="12"/>
      <c r="H119" s="49"/>
      <c r="I119" s="62"/>
    </row>
    <row r="120" spans="2:9">
      <c r="B120" s="297"/>
      <c r="C120" s="297"/>
      <c r="D120" s="39"/>
      <c r="E120" s="301"/>
      <c r="F120" s="111"/>
      <c r="G120" s="12"/>
      <c r="H120" s="49"/>
      <c r="I120" s="62"/>
    </row>
    <row r="121" spans="2:9">
      <c r="B121" s="297"/>
      <c r="C121" s="297"/>
      <c r="D121" s="39"/>
      <c r="E121" s="301"/>
      <c r="F121" s="111"/>
      <c r="G121" s="12"/>
      <c r="H121" s="49"/>
      <c r="I121" s="62"/>
    </row>
    <row r="122" spans="2:9">
      <c r="B122" s="297"/>
      <c r="C122" s="297"/>
      <c r="D122" s="39"/>
      <c r="E122" s="301"/>
      <c r="F122" s="111"/>
      <c r="G122" s="12"/>
      <c r="H122" s="49"/>
      <c r="I122" s="62"/>
    </row>
    <row r="123" spans="2:9">
      <c r="B123" s="297"/>
      <c r="C123" s="297"/>
      <c r="D123" s="39"/>
      <c r="E123" s="301"/>
      <c r="F123" s="111"/>
      <c r="G123" s="12"/>
      <c r="H123" s="49"/>
      <c r="I123" s="62"/>
    </row>
    <row r="124" spans="2:9">
      <c r="B124" s="297"/>
      <c r="C124" s="297"/>
      <c r="D124" s="39"/>
      <c r="E124" s="301"/>
      <c r="F124" s="111"/>
      <c r="G124" s="12"/>
      <c r="H124" s="49"/>
      <c r="I124" s="62"/>
    </row>
    <row r="125" spans="2:9">
      <c r="B125" s="297"/>
      <c r="C125" s="297"/>
      <c r="D125" s="39"/>
      <c r="E125" s="301"/>
      <c r="F125" s="111"/>
      <c r="G125" s="12"/>
      <c r="H125" s="49"/>
      <c r="I125" s="62"/>
    </row>
    <row r="126" spans="2:9">
      <c r="B126" s="297"/>
      <c r="C126" s="297"/>
      <c r="D126" s="39"/>
      <c r="E126" s="301"/>
      <c r="F126" s="111"/>
      <c r="G126" s="12"/>
      <c r="H126" s="49"/>
      <c r="I126" s="62"/>
    </row>
    <row r="127" spans="2:9">
      <c r="B127" s="297"/>
      <c r="C127" s="297"/>
      <c r="D127" s="39"/>
      <c r="E127" s="301"/>
      <c r="F127" s="111"/>
      <c r="G127" s="12"/>
      <c r="H127" s="49"/>
      <c r="I127" s="62"/>
    </row>
    <row r="128" spans="2:9">
      <c r="B128" s="297"/>
      <c r="C128" s="297"/>
      <c r="D128" s="39"/>
      <c r="E128" s="301"/>
      <c r="F128" s="111"/>
      <c r="G128" s="12"/>
      <c r="H128" s="49"/>
      <c r="I128" s="62"/>
    </row>
    <row r="129" spans="2:9">
      <c r="B129" s="297"/>
      <c r="C129" s="297"/>
      <c r="D129" s="39"/>
      <c r="E129" s="301"/>
      <c r="F129" s="111"/>
      <c r="G129" s="12"/>
      <c r="H129" s="49"/>
      <c r="I129" s="62"/>
    </row>
    <row r="130" spans="2:9">
      <c r="B130" s="297"/>
      <c r="C130" s="297"/>
      <c r="D130" s="39"/>
      <c r="E130" s="301"/>
      <c r="F130" s="111"/>
      <c r="G130" s="12"/>
      <c r="H130" s="49"/>
      <c r="I130" s="62"/>
    </row>
    <row r="131" spans="2:9">
      <c r="B131" s="297"/>
      <c r="C131" s="297"/>
      <c r="D131" s="39"/>
      <c r="E131" s="301"/>
      <c r="F131" s="111"/>
      <c r="G131" s="12"/>
      <c r="H131" s="49"/>
      <c r="I131" s="62"/>
    </row>
    <row r="132" spans="2:9">
      <c r="B132" s="297"/>
      <c r="C132" s="297"/>
      <c r="D132" s="39"/>
      <c r="E132" s="301"/>
      <c r="F132" s="111"/>
      <c r="G132" s="12"/>
      <c r="H132" s="49"/>
      <c r="I132" s="62"/>
    </row>
    <row r="133" spans="2:9">
      <c r="B133" s="297"/>
      <c r="C133" s="297"/>
      <c r="D133" s="39"/>
      <c r="E133" s="301"/>
      <c r="F133" s="111"/>
      <c r="G133" s="12"/>
      <c r="H133" s="49"/>
      <c r="I133" s="62"/>
    </row>
    <row r="134" spans="2:9">
      <c r="B134" s="297"/>
      <c r="C134" s="297"/>
      <c r="D134" s="39"/>
      <c r="E134" s="301"/>
      <c r="F134" s="111"/>
      <c r="G134" s="12"/>
      <c r="H134" s="49"/>
      <c r="I134" s="62"/>
    </row>
    <row r="135" spans="2:9">
      <c r="B135" s="297"/>
      <c r="C135" s="297"/>
      <c r="D135" s="39"/>
      <c r="E135" s="301"/>
      <c r="F135" s="111"/>
      <c r="G135" s="12"/>
      <c r="H135" s="49"/>
      <c r="I135" s="62"/>
    </row>
    <row r="136" spans="2:9">
      <c r="B136" s="297"/>
      <c r="C136" s="297"/>
      <c r="D136" s="39"/>
      <c r="E136" s="301"/>
      <c r="F136" s="111"/>
      <c r="G136" s="12"/>
      <c r="H136" s="49"/>
      <c r="I136" s="62"/>
    </row>
    <row r="137" spans="2:9">
      <c r="B137" s="297"/>
      <c r="C137" s="297"/>
      <c r="D137" s="39"/>
      <c r="E137" s="301"/>
      <c r="F137" s="111"/>
      <c r="G137" s="12"/>
      <c r="H137" s="49"/>
      <c r="I137" s="62"/>
    </row>
    <row r="138" spans="2:9">
      <c r="B138" s="297"/>
      <c r="C138" s="297"/>
      <c r="D138" s="39"/>
      <c r="E138" s="301"/>
      <c r="F138" s="111"/>
      <c r="G138" s="12"/>
      <c r="H138" s="49"/>
      <c r="I138" s="62"/>
    </row>
    <row r="139" spans="2:9">
      <c r="B139" s="297"/>
      <c r="C139" s="297"/>
      <c r="D139" s="39"/>
      <c r="E139" s="301"/>
      <c r="F139" s="111"/>
      <c r="G139" s="12"/>
      <c r="H139" s="49"/>
      <c r="I139" s="62"/>
    </row>
    <row r="140" spans="2:9">
      <c r="B140" s="297"/>
      <c r="C140" s="297"/>
      <c r="D140" s="39"/>
      <c r="E140" s="301"/>
      <c r="F140" s="111"/>
      <c r="G140" s="12"/>
      <c r="H140" s="49"/>
      <c r="I140" s="62"/>
    </row>
    <row r="141" spans="2:9">
      <c r="B141" s="297"/>
      <c r="C141" s="297"/>
      <c r="D141" s="39"/>
      <c r="E141" s="301"/>
      <c r="F141" s="111"/>
      <c r="G141" s="12"/>
      <c r="H141" s="49"/>
      <c r="I141" s="62"/>
    </row>
    <row r="142" spans="2:9">
      <c r="B142" s="297"/>
      <c r="C142" s="297"/>
      <c r="D142" s="39"/>
      <c r="E142" s="301"/>
      <c r="F142" s="111"/>
      <c r="G142" s="12"/>
      <c r="H142" s="49"/>
      <c r="I142" s="62"/>
    </row>
    <row r="143" spans="2:9">
      <c r="B143" s="297"/>
      <c r="C143" s="297"/>
      <c r="D143" s="39"/>
      <c r="E143" s="301"/>
      <c r="F143" s="111"/>
      <c r="G143" s="12"/>
      <c r="H143" s="49"/>
      <c r="I143" s="62"/>
    </row>
    <row r="144" spans="2:9">
      <c r="B144" s="297"/>
      <c r="C144" s="297"/>
      <c r="D144" s="39"/>
      <c r="E144" s="301"/>
      <c r="F144" s="111"/>
      <c r="G144" s="12"/>
      <c r="H144" s="49"/>
      <c r="I144" s="62"/>
    </row>
    <row r="145" spans="2:9">
      <c r="B145" s="297"/>
      <c r="C145" s="297"/>
      <c r="D145" s="39"/>
      <c r="E145" s="301"/>
      <c r="F145" s="111"/>
      <c r="G145" s="12"/>
      <c r="H145" s="49"/>
      <c r="I145" s="62"/>
    </row>
    <row r="146" spans="2:9">
      <c r="B146" s="297"/>
      <c r="C146" s="297"/>
      <c r="D146" s="39"/>
      <c r="E146" s="301"/>
      <c r="F146" s="111"/>
      <c r="G146" s="12"/>
      <c r="H146" s="49"/>
      <c r="I146" s="62"/>
    </row>
    <row r="147" spans="2:9">
      <c r="B147" s="297"/>
      <c r="C147" s="297"/>
      <c r="D147" s="39"/>
      <c r="E147" s="301"/>
      <c r="F147" s="111"/>
      <c r="G147" s="12"/>
      <c r="H147" s="49"/>
      <c r="I147" s="62"/>
    </row>
    <row r="148" spans="2:9">
      <c r="B148" s="297"/>
      <c r="C148" s="297"/>
      <c r="D148" s="39"/>
      <c r="E148" s="301"/>
      <c r="F148" s="111"/>
      <c r="G148" s="12"/>
      <c r="H148" s="49"/>
      <c r="I148" s="62"/>
    </row>
    <row r="149" spans="2:9">
      <c r="B149" s="297"/>
      <c r="C149" s="297"/>
      <c r="D149" s="39"/>
      <c r="E149" s="301"/>
      <c r="F149" s="111"/>
      <c r="G149" s="12"/>
      <c r="H149" s="49"/>
      <c r="I149" s="62"/>
    </row>
    <row r="150" spans="2:9">
      <c r="B150" s="297"/>
      <c r="C150" s="297"/>
      <c r="D150" s="39"/>
      <c r="E150" s="301"/>
      <c r="F150" s="111"/>
      <c r="G150" s="12"/>
      <c r="H150" s="49"/>
      <c r="I150" s="62"/>
    </row>
    <row r="151" spans="2:9">
      <c r="B151" s="297"/>
      <c r="C151" s="297"/>
      <c r="D151" s="39"/>
      <c r="E151" s="301"/>
      <c r="F151" s="111"/>
      <c r="G151" s="12"/>
      <c r="H151" s="49"/>
      <c r="I151" s="62"/>
    </row>
    <row r="152" spans="2:9">
      <c r="B152" s="297"/>
      <c r="C152" s="297"/>
      <c r="D152" s="39"/>
      <c r="E152" s="301"/>
      <c r="F152" s="111"/>
      <c r="G152" s="12"/>
      <c r="H152" s="49"/>
      <c r="I152" s="62"/>
    </row>
    <row r="153" spans="2:9">
      <c r="B153" s="297"/>
      <c r="C153" s="297"/>
      <c r="D153" s="39"/>
      <c r="E153" s="301"/>
      <c r="F153" s="111"/>
      <c r="G153" s="12"/>
      <c r="H153" s="49"/>
      <c r="I153" s="62"/>
    </row>
    <row r="154" spans="2:9">
      <c r="B154" s="297"/>
      <c r="C154" s="297"/>
      <c r="D154" s="39"/>
      <c r="E154" s="301"/>
      <c r="F154" s="111"/>
      <c r="G154" s="12"/>
      <c r="H154" s="49"/>
      <c r="I154" s="62"/>
    </row>
    <row r="155" spans="2:9">
      <c r="B155" s="297"/>
      <c r="C155" s="297"/>
      <c r="D155" s="39"/>
      <c r="E155" s="301"/>
      <c r="F155" s="111"/>
      <c r="G155" s="12"/>
      <c r="H155" s="49"/>
      <c r="I155" s="62"/>
    </row>
    <row r="156" spans="2:9">
      <c r="B156" s="297"/>
      <c r="C156" s="297"/>
      <c r="D156" s="39"/>
      <c r="E156" s="301"/>
      <c r="F156" s="111"/>
      <c r="G156" s="12"/>
      <c r="H156" s="49"/>
      <c r="I156" s="62"/>
    </row>
    <row r="157" spans="2:9">
      <c r="B157" s="297"/>
      <c r="C157" s="297"/>
      <c r="D157" s="39"/>
      <c r="E157" s="301"/>
      <c r="F157" s="111"/>
      <c r="G157" s="12"/>
      <c r="H157" s="49"/>
      <c r="I157" s="62"/>
    </row>
    <row r="158" spans="2:9">
      <c r="B158" s="297"/>
      <c r="C158" s="297"/>
      <c r="D158" s="39"/>
      <c r="E158" s="301"/>
      <c r="F158" s="111"/>
      <c r="G158" s="12"/>
      <c r="H158" s="49"/>
      <c r="I158" s="62"/>
    </row>
    <row r="159" spans="2:9">
      <c r="B159" s="297"/>
      <c r="C159" s="297"/>
      <c r="D159" s="39"/>
      <c r="E159" s="301"/>
      <c r="F159" s="111"/>
      <c r="G159" s="12"/>
      <c r="H159" s="49"/>
      <c r="I159" s="62"/>
    </row>
    <row r="160" spans="2:9">
      <c r="B160" s="297"/>
      <c r="C160" s="297"/>
      <c r="D160" s="39"/>
      <c r="E160" s="301"/>
      <c r="F160" s="111"/>
      <c r="G160" s="12"/>
      <c r="H160" s="49"/>
      <c r="I160" s="62"/>
    </row>
    <row r="161" spans="2:9">
      <c r="B161" s="297"/>
      <c r="C161" s="297"/>
      <c r="D161" s="39"/>
      <c r="E161" s="301"/>
      <c r="F161" s="111"/>
      <c r="G161" s="12"/>
      <c r="H161" s="49"/>
      <c r="I161" s="62"/>
    </row>
    <row r="162" spans="2:9">
      <c r="B162" s="297"/>
      <c r="C162" s="297"/>
      <c r="D162" s="39"/>
      <c r="E162" s="301"/>
      <c r="F162" s="111"/>
      <c r="G162" s="12"/>
      <c r="H162" s="49"/>
      <c r="I162" s="62"/>
    </row>
    <row r="163" spans="2:9">
      <c r="B163" s="297"/>
      <c r="C163" s="297"/>
      <c r="D163" s="39"/>
      <c r="E163" s="301"/>
      <c r="F163" s="111"/>
      <c r="G163" s="12"/>
      <c r="H163" s="49"/>
      <c r="I163" s="62"/>
    </row>
    <row r="164" spans="2:9">
      <c r="B164" s="297"/>
      <c r="C164" s="297"/>
      <c r="D164" s="39"/>
      <c r="E164" s="301"/>
      <c r="F164" s="111"/>
      <c r="G164" s="12"/>
      <c r="H164" s="49"/>
      <c r="I164" s="62"/>
    </row>
    <row r="165" spans="2:9">
      <c r="B165" s="297"/>
      <c r="C165" s="297"/>
      <c r="D165" s="39"/>
      <c r="E165" s="301"/>
      <c r="F165" s="111"/>
      <c r="G165" s="12"/>
      <c r="H165" s="49"/>
      <c r="I165" s="62"/>
    </row>
    <row r="166" spans="2:9">
      <c r="B166" s="297"/>
      <c r="C166" s="297"/>
      <c r="D166" s="39"/>
      <c r="E166" s="301"/>
      <c r="F166" s="111"/>
      <c r="G166" s="12"/>
      <c r="H166" s="49"/>
      <c r="I166" s="62"/>
    </row>
    <row r="167" spans="2:9">
      <c r="B167" s="297"/>
      <c r="C167" s="297"/>
      <c r="D167" s="39"/>
      <c r="E167" s="301"/>
      <c r="F167" s="111"/>
      <c r="G167" s="12"/>
      <c r="H167" s="49"/>
      <c r="I167" s="62"/>
    </row>
    <row r="168" spans="2:9">
      <c r="B168" s="297"/>
      <c r="C168" s="297"/>
      <c r="D168" s="39"/>
      <c r="E168" s="301"/>
      <c r="F168" s="111"/>
      <c r="G168" s="12"/>
      <c r="H168" s="49"/>
      <c r="I168" s="62"/>
    </row>
    <row r="169" spans="2:9">
      <c r="B169" s="297"/>
      <c r="C169" s="297"/>
      <c r="D169" s="39"/>
      <c r="E169" s="301"/>
      <c r="F169" s="111"/>
      <c r="G169" s="12"/>
      <c r="H169" s="49"/>
      <c r="I169" s="62"/>
    </row>
    <row r="170" spans="2:9">
      <c r="B170" s="297"/>
      <c r="C170" s="297"/>
      <c r="D170" s="39"/>
      <c r="E170" s="301"/>
      <c r="F170" s="111"/>
      <c r="G170" s="12"/>
      <c r="H170" s="49"/>
      <c r="I170" s="62"/>
    </row>
    <row r="171" spans="2:9">
      <c r="B171" s="297"/>
      <c r="C171" s="297"/>
      <c r="D171" s="39"/>
      <c r="E171" s="301"/>
      <c r="F171" s="111"/>
      <c r="G171" s="12"/>
      <c r="H171" s="49"/>
      <c r="I171" s="62"/>
    </row>
    <row r="172" spans="2:9">
      <c r="B172" s="297"/>
      <c r="C172" s="297"/>
      <c r="D172" s="39"/>
      <c r="E172" s="301"/>
      <c r="F172" s="111"/>
      <c r="G172" s="12"/>
      <c r="H172" s="49"/>
      <c r="I172" s="62"/>
    </row>
    <row r="173" spans="2:9">
      <c r="B173" s="297"/>
      <c r="C173" s="297"/>
      <c r="D173" s="39"/>
      <c r="E173" s="301"/>
      <c r="F173" s="111"/>
      <c r="G173" s="12"/>
      <c r="H173" s="49"/>
      <c r="I173" s="62"/>
    </row>
    <row r="174" spans="2:9">
      <c r="B174" s="297"/>
      <c r="C174" s="297"/>
      <c r="D174" s="39"/>
      <c r="E174" s="301"/>
      <c r="F174" s="111"/>
      <c r="G174" s="12"/>
      <c r="H174" s="49"/>
      <c r="I174" s="62"/>
    </row>
    <row r="175" spans="2:9">
      <c r="B175" s="297"/>
      <c r="C175" s="297"/>
      <c r="D175" s="39"/>
      <c r="E175" s="301"/>
      <c r="F175" s="111"/>
      <c r="G175" s="12"/>
      <c r="H175" s="49"/>
      <c r="I175" s="62"/>
    </row>
    <row r="176" spans="2:9">
      <c r="B176" s="297"/>
      <c r="C176" s="297"/>
      <c r="D176" s="39"/>
      <c r="E176" s="301"/>
      <c r="F176" s="111"/>
      <c r="G176" s="12"/>
      <c r="H176" s="49"/>
      <c r="I176" s="62"/>
    </row>
    <row r="177" spans="2:10">
      <c r="B177" s="297"/>
      <c r="C177" s="297"/>
      <c r="D177" s="39"/>
      <c r="E177" s="301"/>
      <c r="F177" s="111"/>
      <c r="G177" s="12"/>
      <c r="H177" s="49"/>
      <c r="I177" s="62"/>
      <c r="J177" s="11"/>
    </row>
    <row r="178" spans="2:10">
      <c r="B178" s="297"/>
      <c r="C178" s="297"/>
      <c r="D178" s="300"/>
      <c r="E178" s="301"/>
      <c r="F178" s="303"/>
      <c r="G178" s="12"/>
      <c r="H178" s="12"/>
      <c r="I178" s="49"/>
    </row>
    <row r="179" spans="2:10">
      <c r="B179" s="25"/>
      <c r="C179" s="102"/>
      <c r="D179" s="27"/>
      <c r="E179" s="60"/>
      <c r="F179" s="19"/>
      <c r="G179" s="12"/>
      <c r="H179" s="49"/>
      <c r="I179" s="62"/>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89"/>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116</v>
      </c>
      <c r="C10" s="64"/>
      <c r="D10" s="69" t="s">
        <v>37</v>
      </c>
      <c r="E10" s="69" t="s">
        <v>38</v>
      </c>
      <c r="F10" s="50" t="s">
        <v>39</v>
      </c>
      <c r="G10" s="52" t="s">
        <v>16</v>
      </c>
      <c r="H10" s="52" t="s">
        <v>17</v>
      </c>
      <c r="I10" s="53"/>
      <c r="J10" s="11"/>
    </row>
    <row r="11" spans="2:12">
      <c r="B11" s="296"/>
      <c r="C11" s="321"/>
      <c r="D11" s="322"/>
      <c r="E11" s="301"/>
      <c r="F11" s="299"/>
      <c r="G11" s="12"/>
      <c r="H11" s="12"/>
      <c r="I11" s="87"/>
      <c r="J11" s="11"/>
    </row>
    <row r="12" spans="2:12">
      <c r="B12" s="151" t="s">
        <v>117</v>
      </c>
      <c r="C12" s="297"/>
      <c r="D12" s="39"/>
      <c r="E12" s="301"/>
      <c r="F12" s="38"/>
      <c r="G12" s="12">
        <f>($D12*F12)</f>
        <v>0</v>
      </c>
      <c r="H12" s="49" t="e">
        <f>(G12/'Cover Sheet'!H$3)</f>
        <v>#DIV/0!</v>
      </c>
      <c r="I12" s="88"/>
      <c r="J12" s="11"/>
    </row>
    <row r="13" spans="2:12">
      <c r="B13" s="151" t="s">
        <v>118</v>
      </c>
      <c r="C13" s="297"/>
      <c r="D13" s="39"/>
      <c r="E13" s="301"/>
      <c r="F13" s="38"/>
      <c r="G13" s="12">
        <f>($D13*F13)</f>
        <v>0</v>
      </c>
      <c r="H13" s="49" t="e">
        <f>(G13/'Cover Sheet'!H$3)</f>
        <v>#DIV/0!</v>
      </c>
      <c r="I13" s="88"/>
      <c r="J13" s="11"/>
    </row>
    <row r="14" spans="2:12">
      <c r="B14" s="151" t="s">
        <v>119</v>
      </c>
      <c r="C14" s="297"/>
      <c r="D14" s="39"/>
      <c r="E14" s="301"/>
      <c r="F14" s="38"/>
      <c r="G14" s="12">
        <f>($D14*F14)</f>
        <v>0</v>
      </c>
      <c r="H14" s="49" t="e">
        <f>(G14/'Cover Sheet'!H$3)</f>
        <v>#DIV/0!</v>
      </c>
      <c r="I14" s="88"/>
      <c r="J14" s="11"/>
    </row>
    <row r="15" spans="2:12">
      <c r="B15" s="151" t="s">
        <v>120</v>
      </c>
      <c r="C15" s="297"/>
      <c r="D15" s="300"/>
      <c r="E15" s="301"/>
      <c r="F15" s="38"/>
      <c r="G15" s="12">
        <f>($D15*F15)</f>
        <v>0</v>
      </c>
      <c r="H15" s="49" t="e">
        <f>(G15/'Cover Sheet'!H$3)</f>
        <v>#DIV/0!</v>
      </c>
      <c r="I15" s="88"/>
      <c r="J15" s="11"/>
    </row>
    <row r="16" spans="2:12">
      <c r="B16" s="296"/>
      <c r="C16" s="297"/>
      <c r="D16" s="300"/>
      <c r="E16" s="301"/>
      <c r="F16" s="299"/>
      <c r="G16" s="12"/>
      <c r="H16" s="12"/>
      <c r="I16" s="87"/>
      <c r="J16" s="11"/>
    </row>
    <row r="17" spans="2:10" ht="14.25" thickBot="1">
      <c r="B17" s="65"/>
      <c r="C17" s="66" t="str">
        <f>+B10</f>
        <v>C20 - STAIRS</v>
      </c>
      <c r="D17" s="54"/>
      <c r="E17" s="55"/>
      <c r="F17" s="56"/>
      <c r="G17" s="57">
        <f>SUM(G11:G16)</f>
        <v>0</v>
      </c>
      <c r="H17" s="58" t="e">
        <f>SUM(H11:H16)</f>
        <v>#DIV/0!</v>
      </c>
      <c r="I17" s="5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15.75" customHeight="1">
      <c r="B29" s="105"/>
      <c r="C29" s="29"/>
      <c r="D29" s="73"/>
      <c r="E29" s="29"/>
      <c r="F29" s="15"/>
      <c r="G29" s="82"/>
      <c r="H29" s="49"/>
      <c r="I29" s="62"/>
      <c r="J29" s="11"/>
    </row>
    <row r="30" spans="2:10" ht="7.5" customHeight="1">
      <c r="B30" s="25"/>
      <c r="C30" s="25"/>
      <c r="D30" s="24"/>
      <c r="E30" s="25"/>
      <c r="F30" s="19"/>
      <c r="G30" s="20"/>
      <c r="H30" s="20"/>
      <c r="I30" s="21"/>
      <c r="J30" s="11"/>
    </row>
    <row r="31" spans="2:10" ht="6.75" customHeight="1">
      <c r="B31" s="29"/>
      <c r="C31" s="25"/>
      <c r="D31" s="24"/>
      <c r="E31" s="25"/>
      <c r="F31" s="15"/>
      <c r="G31" s="47"/>
      <c r="H31" s="47"/>
      <c r="I31" s="21"/>
      <c r="J31" s="11"/>
    </row>
    <row r="32" spans="2:10" ht="15.75" customHeight="1">
      <c r="B32" s="29"/>
      <c r="C32" s="63"/>
      <c r="D32" s="302"/>
      <c r="E32" s="25"/>
      <c r="F32" s="15"/>
      <c r="G32" s="12"/>
      <c r="H32" s="49"/>
      <c r="I32" s="62"/>
      <c r="J32" s="11"/>
    </row>
    <row r="33" spans="2:10" ht="6.75" customHeight="1">
      <c r="B33" s="29"/>
      <c r="C33" s="63"/>
      <c r="D33" s="30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6.75" customHeight="1">
      <c r="B40" s="29"/>
      <c r="C40" s="25"/>
      <c r="D40" s="22"/>
      <c r="E40" s="25"/>
      <c r="F40" s="15"/>
      <c r="G40" s="12"/>
      <c r="H40" s="49"/>
      <c r="I40" s="62"/>
      <c r="J40" s="11"/>
    </row>
    <row r="41" spans="2:10" ht="4.5" customHeight="1">
      <c r="B41" s="25"/>
      <c r="C41" s="63"/>
      <c r="D41" s="24"/>
      <c r="E41" s="25"/>
      <c r="F41" s="15"/>
      <c r="G41" s="12"/>
      <c r="H41" s="12"/>
      <c r="I41" s="21"/>
      <c r="J41" s="11"/>
    </row>
    <row r="42" spans="2:10">
      <c r="B42" s="102"/>
      <c r="C42" s="23"/>
      <c r="D42" s="24"/>
      <c r="E42" s="25"/>
      <c r="F42" s="15"/>
      <c r="G42" s="12"/>
      <c r="H42" s="49"/>
      <c r="I42" s="62"/>
      <c r="J42" s="11"/>
    </row>
    <row r="43" spans="2:10" ht="4.5" customHeight="1">
      <c r="B43" s="25"/>
      <c r="C43" s="63"/>
      <c r="D43" s="24"/>
      <c r="E43" s="25"/>
      <c r="F43" s="19"/>
      <c r="G43" s="20"/>
      <c r="H43" s="20"/>
      <c r="I43" s="21"/>
      <c r="J43" s="11"/>
    </row>
    <row r="44" spans="2:10" ht="12" customHeight="1">
      <c r="B44" s="25"/>
      <c r="C44" s="63"/>
      <c r="D44" s="24"/>
      <c r="E44" s="25"/>
      <c r="F44" s="19"/>
      <c r="G44" s="20"/>
      <c r="H44" s="20"/>
      <c r="I44" s="21"/>
      <c r="J44" s="11"/>
    </row>
    <row r="45" spans="2:10" ht="18" customHeight="1">
      <c r="B45" s="103"/>
      <c r="C45" s="106"/>
      <c r="D45" s="107"/>
      <c r="E45" s="108"/>
      <c r="F45" s="107"/>
      <c r="G45" s="109"/>
      <c r="H45" s="109"/>
      <c r="I45" s="110"/>
      <c r="J45" s="11"/>
    </row>
    <row r="46" spans="2:10" ht="12" customHeight="1">
      <c r="B46" s="297"/>
      <c r="C46" s="297"/>
      <c r="D46" s="298"/>
      <c r="E46" s="297"/>
      <c r="F46" s="303"/>
      <c r="G46" s="12"/>
      <c r="H46" s="12"/>
      <c r="I46" s="49"/>
      <c r="J46" s="11"/>
    </row>
    <row r="47" spans="2:10" ht="12" customHeight="1">
      <c r="B47" s="297"/>
      <c r="C47" s="297"/>
      <c r="D47" s="300"/>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00"/>
      <c r="E51" s="301"/>
      <c r="F51" s="111"/>
      <c r="G51" s="12"/>
      <c r="H51" s="49"/>
      <c r="I51" s="62"/>
      <c r="J51" s="11"/>
      <c r="K51" s="83"/>
    </row>
    <row r="52" spans="2:12" ht="12" customHeight="1">
      <c r="B52" s="297"/>
      <c r="C52" s="297"/>
      <c r="D52" s="39"/>
      <c r="E52" s="301"/>
      <c r="F52" s="111"/>
      <c r="G52" s="12"/>
      <c r="H52" s="49"/>
      <c r="I52" s="62"/>
      <c r="J52" s="11"/>
      <c r="K52" s="84"/>
      <c r="L52" s="85"/>
    </row>
    <row r="53" spans="2:12" ht="12" customHeight="1">
      <c r="B53" s="297"/>
      <c r="C53" s="297"/>
      <c r="D53" s="39"/>
      <c r="E53" s="301"/>
      <c r="F53" s="111"/>
      <c r="G53" s="12"/>
      <c r="H53" s="49"/>
      <c r="I53" s="112"/>
      <c r="J53" s="11"/>
    </row>
    <row r="54" spans="2:12" ht="12" customHeight="1">
      <c r="B54" s="297"/>
      <c r="C54" s="297"/>
      <c r="D54" s="39"/>
      <c r="E54" s="301"/>
      <c r="F54" s="111"/>
      <c r="G54" s="12"/>
      <c r="H54" s="49"/>
      <c r="I54" s="62"/>
      <c r="J54" s="11"/>
    </row>
    <row r="55" spans="2:12" ht="12" customHeight="1">
      <c r="B55" s="297"/>
      <c r="C55" s="297"/>
      <c r="D55" s="300"/>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303"/>
      <c r="G57" s="12"/>
      <c r="H57" s="12"/>
      <c r="I57" s="49"/>
      <c r="J57" s="11"/>
    </row>
    <row r="58" spans="2:12" ht="15" customHeight="1">
      <c r="B58" s="25"/>
      <c r="C58" s="102"/>
      <c r="D58" s="27"/>
      <c r="E58" s="60"/>
      <c r="F58" s="19"/>
      <c r="G58" s="12"/>
      <c r="H58" s="49"/>
      <c r="I58" s="62"/>
      <c r="J58" s="11"/>
    </row>
    <row r="59" spans="2:12" s="3" customFormat="1" ht="12" customHeight="1">
      <c r="B59" s="25"/>
      <c r="C59" s="67"/>
      <c r="D59" s="27"/>
      <c r="E59" s="60"/>
      <c r="F59" s="19"/>
      <c r="G59" s="61"/>
      <c r="H59" s="61"/>
      <c r="I59" s="62"/>
      <c r="J59" s="14"/>
    </row>
    <row r="60" spans="2:12" s="3" customFormat="1" ht="17.25" customHeight="1">
      <c r="B60" s="103"/>
      <c r="C60" s="106"/>
      <c r="D60" s="107"/>
      <c r="E60" s="108"/>
      <c r="F60" s="107"/>
      <c r="G60" s="109"/>
      <c r="H60" s="109"/>
      <c r="I60" s="110"/>
      <c r="J60" s="14"/>
    </row>
    <row r="61" spans="2:12" s="3" customFormat="1" ht="12" customHeight="1">
      <c r="B61" s="297"/>
      <c r="C61" s="297"/>
      <c r="D61" s="298"/>
      <c r="E61" s="297"/>
      <c r="F61" s="303"/>
      <c r="G61" s="12"/>
      <c r="H61" s="12"/>
      <c r="I61" s="49"/>
      <c r="J61" s="14"/>
    </row>
    <row r="62" spans="2:12" s="3" customFormat="1" ht="12" customHeight="1">
      <c r="B62" s="297"/>
      <c r="C62" s="297"/>
      <c r="D62" s="300"/>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00"/>
      <c r="E69" s="301"/>
      <c r="F69" s="111"/>
      <c r="G69" s="12"/>
      <c r="H69" s="49"/>
      <c r="I69" s="62"/>
      <c r="J69" s="11"/>
    </row>
    <row r="70" spans="2:10" s="3" customFormat="1" ht="12" customHeight="1">
      <c r="B70" s="297"/>
      <c r="C70" s="297"/>
      <c r="D70" s="39"/>
      <c r="E70" s="301"/>
      <c r="F70" s="111"/>
      <c r="G70" s="12"/>
      <c r="H70" s="49"/>
      <c r="I70" s="62"/>
      <c r="J70" s="11"/>
    </row>
    <row r="71" spans="2:10" s="3" customFormat="1" ht="12" customHeight="1">
      <c r="B71" s="297"/>
      <c r="C71" s="297"/>
      <c r="D71" s="300"/>
      <c r="E71" s="301"/>
      <c r="F71" s="303"/>
      <c r="G71" s="12"/>
      <c r="H71" s="12"/>
      <c r="I71" s="49"/>
      <c r="J71" s="14"/>
    </row>
    <row r="72" spans="2:10" s="3" customFormat="1" ht="12" customHeight="1">
      <c r="B72" s="25"/>
      <c r="C72" s="102"/>
      <c r="D72" s="27"/>
      <c r="E72" s="60"/>
      <c r="F72" s="19"/>
      <c r="G72" s="12"/>
      <c r="H72" s="49"/>
      <c r="I72" s="62"/>
      <c r="J72" s="14"/>
    </row>
    <row r="73" spans="2:10" s="3" customFormat="1" ht="12" customHeight="1">
      <c r="B73" s="25"/>
      <c r="C73" s="67"/>
      <c r="D73" s="27"/>
      <c r="E73" s="60"/>
      <c r="F73" s="19"/>
      <c r="G73" s="61"/>
      <c r="H73" s="61"/>
      <c r="I73" s="62"/>
      <c r="J73" s="14"/>
    </row>
    <row r="74" spans="2:10" ht="17.25" customHeight="1">
      <c r="B74" s="103"/>
      <c r="C74" s="113"/>
      <c r="D74" s="107"/>
      <c r="E74" s="108"/>
      <c r="F74" s="107"/>
      <c r="G74" s="109"/>
      <c r="H74" s="109"/>
      <c r="I74" s="110"/>
      <c r="J74" s="11"/>
    </row>
    <row r="75" spans="2:10" ht="12" customHeight="1">
      <c r="B75" s="297"/>
      <c r="C75" s="297"/>
      <c r="D75" s="300"/>
      <c r="E75" s="301"/>
      <c r="F75" s="303"/>
      <c r="G75" s="12"/>
      <c r="H75" s="12"/>
      <c r="I75" s="49"/>
      <c r="J75" s="11"/>
    </row>
    <row r="76" spans="2:10" ht="12" customHeight="1">
      <c r="B76" s="297"/>
      <c r="C76" s="297"/>
      <c r="D76" s="300"/>
      <c r="E76" s="301"/>
      <c r="F76" s="111"/>
      <c r="G76" s="12"/>
      <c r="H76" s="49"/>
      <c r="I76" s="62"/>
      <c r="J76" s="11"/>
    </row>
    <row r="77" spans="2:10" ht="12" customHeight="1">
      <c r="B77" s="297"/>
      <c r="C77" s="297"/>
      <c r="D77" s="300"/>
      <c r="E77" s="301"/>
      <c r="F77" s="111"/>
      <c r="G77" s="12"/>
      <c r="H77" s="49"/>
      <c r="I77" s="62"/>
      <c r="J77" s="11"/>
    </row>
    <row r="78" spans="2:10" ht="12" customHeight="1">
      <c r="B78" s="297"/>
      <c r="C78" s="297"/>
      <c r="D78" s="39"/>
      <c r="E78" s="301"/>
      <c r="F78" s="298"/>
      <c r="G78" s="12"/>
      <c r="H78" s="49"/>
      <c r="I78" s="62"/>
      <c r="J78" s="11"/>
    </row>
    <row r="79" spans="2:10" ht="12" customHeight="1">
      <c r="B79" s="297"/>
      <c r="C79" s="297"/>
      <c r="D79" s="39"/>
      <c r="E79" s="301"/>
      <c r="F79" s="111"/>
      <c r="G79" s="12"/>
      <c r="H79" s="49"/>
      <c r="I79" s="6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62"/>
      <c r="J83" s="11"/>
    </row>
    <row r="84" spans="2:10" ht="12" customHeight="1">
      <c r="B84" s="297"/>
      <c r="C84" s="297"/>
      <c r="D84" s="300"/>
      <c r="E84" s="301"/>
      <c r="F84" s="111"/>
      <c r="G84" s="12"/>
      <c r="H84" s="49"/>
      <c r="I84" s="62"/>
      <c r="J84" s="11"/>
    </row>
    <row r="85" spans="2:10" ht="12" customHeight="1">
      <c r="B85" s="297"/>
      <c r="C85" s="297"/>
      <c r="D85" s="300"/>
      <c r="E85" s="301"/>
      <c r="F85" s="303"/>
      <c r="G85" s="12"/>
      <c r="H85" s="12"/>
      <c r="I85" s="49"/>
      <c r="J85" s="11"/>
    </row>
    <row r="86" spans="2:10" ht="18" customHeight="1">
      <c r="B86" s="25"/>
      <c r="C86" s="102"/>
      <c r="D86" s="27"/>
      <c r="E86" s="60"/>
      <c r="F86" s="19"/>
      <c r="G86" s="12"/>
      <c r="H86" s="49"/>
      <c r="I86" s="62"/>
      <c r="J86" s="11"/>
    </row>
    <row r="87" spans="2:10" s="3" customFormat="1" ht="15.75">
      <c r="B87" s="25"/>
      <c r="C87" s="67"/>
      <c r="D87" s="27"/>
      <c r="E87" s="60"/>
      <c r="F87" s="19"/>
      <c r="G87" s="61"/>
      <c r="H87" s="61"/>
      <c r="I87" s="62"/>
      <c r="J87" s="14"/>
    </row>
    <row r="88" spans="2:10" ht="15.75">
      <c r="B88" s="103"/>
      <c r="C88" s="113"/>
      <c r="D88" s="107"/>
      <c r="E88" s="108"/>
      <c r="F88" s="107"/>
      <c r="G88" s="109"/>
      <c r="H88" s="109"/>
      <c r="I88" s="110"/>
      <c r="J88" s="11"/>
    </row>
    <row r="89" spans="2:10" ht="12" customHeight="1">
      <c r="B89" s="304"/>
      <c r="C89" s="305"/>
      <c r="D89" s="306"/>
      <c r="E89" s="307"/>
      <c r="F89" s="114"/>
      <c r="G89" s="308"/>
      <c r="H89" s="308"/>
      <c r="I89" s="309"/>
      <c r="J89" s="11"/>
    </row>
    <row r="90" spans="2:10">
      <c r="B90" s="297"/>
      <c r="C90" s="86"/>
      <c r="D90" s="300"/>
      <c r="E90" s="301"/>
      <c r="F90" s="111"/>
      <c r="G90" s="12"/>
      <c r="H90" s="49"/>
      <c r="I90" s="62"/>
      <c r="J90" s="11"/>
    </row>
    <row r="91" spans="2:10">
      <c r="B91" s="310"/>
      <c r="C91" s="37"/>
      <c r="D91" s="39"/>
      <c r="E91" s="301"/>
      <c r="F91" s="111"/>
      <c r="G91" s="12"/>
      <c r="H91" s="49"/>
      <c r="I91" s="62"/>
      <c r="J91" s="11"/>
    </row>
    <row r="92" spans="2:10">
      <c r="B92" s="297"/>
      <c r="C92" s="311"/>
      <c r="D92" s="300"/>
      <c r="E92" s="301"/>
      <c r="F92" s="111"/>
      <c r="G92" s="12"/>
      <c r="H92" s="49"/>
      <c r="I92" s="62"/>
      <c r="J92" s="11"/>
    </row>
    <row r="93" spans="2:10">
      <c r="B93" s="310"/>
      <c r="C93" s="311"/>
      <c r="D93" s="39"/>
      <c r="E93" s="301"/>
      <c r="F93" s="111"/>
      <c r="G93" s="12"/>
      <c r="H93" s="49"/>
      <c r="I93" s="62"/>
      <c r="J93" s="11"/>
    </row>
    <row r="94" spans="2:10">
      <c r="B94" s="310"/>
      <c r="C94" s="311"/>
      <c r="D94" s="39"/>
      <c r="E94" s="301"/>
      <c r="F94" s="111"/>
      <c r="G94" s="12"/>
      <c r="H94" s="49"/>
      <c r="I94" s="62"/>
      <c r="J94" s="11"/>
    </row>
    <row r="95" spans="2:10">
      <c r="B95" s="297"/>
      <c r="C95" s="297"/>
      <c r="D95" s="300"/>
      <c r="E95" s="301"/>
      <c r="F95" s="298"/>
      <c r="G95" s="40"/>
      <c r="H95" s="49"/>
      <c r="I95" s="62"/>
      <c r="J95" s="11"/>
    </row>
    <row r="96" spans="2:10">
      <c r="B96" s="297"/>
      <c r="C96" s="41"/>
      <c r="D96" s="41"/>
      <c r="E96" s="301"/>
      <c r="F96" s="298"/>
      <c r="G96" s="40"/>
      <c r="H96" s="49"/>
      <c r="I96" s="62"/>
      <c r="J96" s="11"/>
    </row>
    <row r="97" spans="2:10">
      <c r="B97" s="297"/>
      <c r="C97" s="41"/>
      <c r="D97" s="300"/>
      <c r="E97" s="301"/>
      <c r="F97" s="111"/>
      <c r="G97" s="40"/>
      <c r="H97" s="49"/>
      <c r="I97" s="62"/>
      <c r="J97" s="11"/>
    </row>
    <row r="98" spans="2:10">
      <c r="B98" s="297"/>
      <c r="C98" s="41"/>
      <c r="D98" s="39"/>
      <c r="E98" s="301"/>
      <c r="F98" s="298"/>
      <c r="G98" s="40"/>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00"/>
      <c r="E113" s="301"/>
      <c r="F113" s="111"/>
      <c r="G113" s="12"/>
      <c r="H113" s="49"/>
      <c r="I113" s="62"/>
      <c r="J113" s="11"/>
    </row>
    <row r="114" spans="2:10">
      <c r="B114" s="297"/>
      <c r="C114" s="297"/>
      <c r="D114" s="300"/>
      <c r="E114" s="301"/>
      <c r="F114" s="312"/>
      <c r="G114" s="12"/>
      <c r="H114" s="12"/>
      <c r="I114" s="62"/>
      <c r="J114" s="11"/>
    </row>
    <row r="115" spans="2:10" ht="5.25" customHeight="1">
      <c r="B115" s="105"/>
      <c r="C115" s="297"/>
      <c r="D115" s="300"/>
      <c r="E115" s="301"/>
      <c r="F115" s="303"/>
      <c r="G115" s="161"/>
      <c r="H115" s="161"/>
      <c r="I115" s="313"/>
      <c r="J115" s="11"/>
    </row>
    <row r="116" spans="2:10">
      <c r="B116" s="25"/>
      <c r="C116" s="102"/>
      <c r="D116" s="27"/>
      <c r="E116" s="60"/>
      <c r="F116" s="19"/>
      <c r="G116" s="12"/>
      <c r="H116" s="49"/>
      <c r="I116" s="62"/>
      <c r="J116" s="11"/>
    </row>
    <row r="117" spans="2:10" s="3" customFormat="1" ht="15.75">
      <c r="B117" s="25"/>
      <c r="C117" s="63"/>
      <c r="D117" s="27"/>
      <c r="E117" s="60"/>
      <c r="F117" s="19"/>
      <c r="G117" s="61"/>
      <c r="H117" s="61"/>
      <c r="I117" s="62"/>
      <c r="J117" s="14"/>
    </row>
    <row r="118" spans="2:10" s="4" customFormat="1" ht="15.75">
      <c r="B118" s="103"/>
      <c r="C118" s="113"/>
      <c r="D118" s="107"/>
      <c r="E118" s="108"/>
      <c r="F118" s="107"/>
      <c r="G118" s="109"/>
      <c r="H118" s="109"/>
      <c r="I118" s="110"/>
      <c r="J118" s="314"/>
    </row>
    <row r="119" spans="2:10" ht="12" customHeight="1">
      <c r="B119" s="297"/>
      <c r="C119" s="297"/>
      <c r="D119" s="300"/>
      <c r="E119" s="315"/>
      <c r="F119" s="303"/>
      <c r="G119" s="12"/>
      <c r="H119" s="12"/>
      <c r="I119" s="49"/>
      <c r="J119" s="11"/>
    </row>
    <row r="120" spans="2:10">
      <c r="B120" s="297"/>
      <c r="C120" s="297"/>
      <c r="D120" s="39"/>
      <c r="E120" s="301"/>
      <c r="F120" s="111"/>
      <c r="G120" s="12"/>
      <c r="H120" s="49"/>
      <c r="I120" s="62"/>
      <c r="J120" s="11"/>
    </row>
    <row r="121" spans="2:10">
      <c r="B121" s="297"/>
      <c r="C121" s="297"/>
      <c r="D121" s="39"/>
      <c r="E121" s="301"/>
      <c r="F121" s="111"/>
      <c r="G121" s="12"/>
      <c r="H121" s="49"/>
      <c r="I121" s="62"/>
      <c r="J121" s="11"/>
    </row>
    <row r="122" spans="2:10">
      <c r="B122" s="297"/>
      <c r="C122" s="297"/>
      <c r="D122" s="300"/>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ht="6" customHeight="1">
      <c r="B125" s="297"/>
      <c r="C125" s="297"/>
      <c r="D125" s="300"/>
      <c r="E125" s="301"/>
      <c r="F125" s="303"/>
      <c r="G125" s="12"/>
      <c r="H125" s="12"/>
      <c r="I125" s="49"/>
      <c r="J125" s="11"/>
    </row>
    <row r="126" spans="2:10">
      <c r="B126" s="25"/>
      <c r="C126" s="102"/>
      <c r="D126" s="27"/>
      <c r="E126" s="60"/>
      <c r="F126" s="19"/>
      <c r="G126" s="12"/>
      <c r="H126" s="49"/>
      <c r="I126" s="62"/>
      <c r="J126" s="11"/>
    </row>
    <row r="127" spans="2:10">
      <c r="B127" s="25"/>
      <c r="C127" s="63"/>
      <c r="D127" s="27"/>
      <c r="E127" s="60"/>
      <c r="F127" s="19"/>
      <c r="G127" s="61"/>
      <c r="H127" s="61"/>
      <c r="I127" s="62"/>
      <c r="J127" s="11"/>
    </row>
    <row r="128" spans="2:10" s="3" customFormat="1" ht="15.75">
      <c r="B128" s="103"/>
      <c r="C128" s="106"/>
      <c r="D128" s="115"/>
      <c r="E128" s="115"/>
      <c r="F128" s="107"/>
      <c r="G128" s="109"/>
      <c r="H128" s="109"/>
      <c r="I128" s="110"/>
      <c r="J128" s="14"/>
    </row>
    <row r="129" spans="2:10" ht="8.25" customHeight="1">
      <c r="B129" s="297"/>
      <c r="C129" s="297"/>
      <c r="D129" s="300"/>
      <c r="E129" s="301"/>
      <c r="F129" s="303"/>
      <c r="G129" s="12"/>
      <c r="H129" s="12"/>
      <c r="I129" s="49"/>
      <c r="J129" s="11"/>
    </row>
    <row r="130" spans="2:10" s="3" customFormat="1" ht="15.75">
      <c r="B130" s="297"/>
      <c r="C130" s="45"/>
      <c r="D130" s="39"/>
      <c r="E130" s="301"/>
      <c r="F130" s="111"/>
      <c r="G130" s="12"/>
      <c r="H130" s="49"/>
      <c r="I130" s="62"/>
      <c r="J130" s="14"/>
    </row>
    <row r="131" spans="2:10" s="3" customFormat="1" ht="15.75">
      <c r="B131" s="297"/>
      <c r="C131" s="45"/>
      <c r="D131" s="300"/>
      <c r="E131" s="301"/>
      <c r="F131" s="111"/>
      <c r="G131" s="12"/>
      <c r="H131" s="49"/>
      <c r="I131" s="62"/>
      <c r="J131" s="14"/>
    </row>
    <row r="132" spans="2:10" s="3" customFormat="1" ht="15.75">
      <c r="B132" s="297"/>
      <c r="C132" s="297"/>
      <c r="D132" s="39"/>
      <c r="E132" s="301"/>
      <c r="F132" s="111"/>
      <c r="G132" s="12"/>
      <c r="H132" s="49"/>
      <c r="I132" s="62"/>
      <c r="J132" s="14"/>
    </row>
    <row r="133" spans="2:10" s="3" customFormat="1" ht="15.75">
      <c r="B133" s="297"/>
      <c r="C133" s="297"/>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11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00"/>
      <c r="E148" s="301"/>
      <c r="F148" s="111"/>
      <c r="G148" s="12"/>
      <c r="H148" s="49"/>
      <c r="I148" s="62"/>
      <c r="J148" s="14"/>
    </row>
    <row r="149" spans="2:10" s="3" customFormat="1" ht="15.75">
      <c r="B149" s="297"/>
      <c r="C149" s="297"/>
      <c r="D149" s="300"/>
      <c r="E149" s="301"/>
      <c r="F149" s="111"/>
      <c r="G149" s="12"/>
      <c r="H149" s="49"/>
      <c r="I149" s="62"/>
      <c r="J149" s="14"/>
    </row>
    <row r="150" spans="2:10" s="3" customFormat="1" ht="9" customHeight="1">
      <c r="B150" s="297"/>
      <c r="C150" s="297"/>
      <c r="D150" s="300"/>
      <c r="E150" s="301"/>
      <c r="F150" s="303"/>
      <c r="G150" s="12"/>
      <c r="H150" s="12"/>
      <c r="I150" s="49"/>
      <c r="J150" s="14"/>
    </row>
    <row r="151" spans="2:10">
      <c r="B151" s="25"/>
      <c r="C151" s="102"/>
      <c r="D151" s="27"/>
      <c r="E151" s="60"/>
      <c r="F151" s="19"/>
      <c r="G151" s="12"/>
      <c r="H151" s="49"/>
      <c r="I151" s="62"/>
      <c r="J151" s="11"/>
    </row>
    <row r="152" spans="2:10">
      <c r="B152" s="25"/>
      <c r="C152" s="63"/>
      <c r="D152" s="27"/>
      <c r="E152" s="60"/>
      <c r="F152" s="19"/>
      <c r="G152" s="61"/>
      <c r="H152" s="61"/>
      <c r="I152" s="62"/>
      <c r="J152" s="11"/>
    </row>
    <row r="153" spans="2:10" ht="15.75">
      <c r="B153" s="103"/>
      <c r="C153" s="106"/>
      <c r="D153" s="115"/>
      <c r="E153" s="115"/>
      <c r="F153" s="107"/>
      <c r="G153" s="109"/>
      <c r="H153" s="109"/>
      <c r="I153" s="110"/>
      <c r="J153" s="11"/>
    </row>
    <row r="154" spans="2:10">
      <c r="B154" s="297"/>
      <c r="C154" s="297"/>
      <c r="D154" s="300"/>
      <c r="E154" s="301"/>
      <c r="F154" s="303"/>
      <c r="G154" s="12"/>
      <c r="H154" s="12"/>
      <c r="I154" s="49"/>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00"/>
      <c r="E158" s="301"/>
      <c r="F158" s="111"/>
      <c r="G158" s="12"/>
      <c r="H158" s="49"/>
      <c r="I158" s="62"/>
      <c r="J158" s="11"/>
    </row>
    <row r="159" spans="2:10">
      <c r="B159" s="297"/>
      <c r="C159" s="297"/>
      <c r="D159" s="300"/>
      <c r="E159" s="301"/>
      <c r="F159" s="303"/>
      <c r="G159" s="12"/>
      <c r="H159" s="12"/>
      <c r="I159" s="49"/>
      <c r="J159" s="11"/>
    </row>
    <row r="160" spans="2:10">
      <c r="B160" s="25"/>
      <c r="C160" s="102"/>
      <c r="D160" s="27"/>
      <c r="E160" s="60"/>
      <c r="F160" s="19"/>
      <c r="G160" s="12"/>
      <c r="H160" s="49"/>
      <c r="I160" s="62"/>
      <c r="J160" s="11"/>
    </row>
    <row r="161" spans="2:10">
      <c r="B161" s="25"/>
      <c r="C161" s="63"/>
      <c r="D161" s="27"/>
      <c r="E161" s="60"/>
      <c r="F161" s="19"/>
      <c r="G161" s="61"/>
      <c r="H161" s="61"/>
      <c r="I161" s="62"/>
      <c r="J161" s="11"/>
    </row>
    <row r="162" spans="2:10" ht="15.75">
      <c r="B162" s="103"/>
      <c r="C162" s="106"/>
      <c r="D162" s="115"/>
      <c r="E162" s="115"/>
      <c r="F162" s="107"/>
      <c r="G162" s="109"/>
      <c r="H162" s="109"/>
      <c r="I162" s="110"/>
      <c r="J162" s="11"/>
    </row>
    <row r="163" spans="2:10">
      <c r="B163" s="297"/>
      <c r="C163" s="297"/>
      <c r="D163" s="300"/>
      <c r="E163" s="301"/>
      <c r="F163" s="303"/>
      <c r="G163" s="12"/>
      <c r="H163" s="12"/>
      <c r="I163" s="49"/>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00"/>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46"/>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303"/>
      <c r="G185" s="12"/>
      <c r="H185" s="12"/>
      <c r="I185" s="49"/>
      <c r="J185" s="11"/>
    </row>
    <row r="186" spans="2:10">
      <c r="B186" s="25"/>
      <c r="C186" s="102"/>
      <c r="D186" s="27"/>
      <c r="E186" s="60"/>
      <c r="F186" s="19"/>
      <c r="G186" s="12"/>
      <c r="H186" s="49"/>
      <c r="I186" s="62"/>
      <c r="J186" s="11"/>
    </row>
    <row r="187" spans="2:10">
      <c r="B187" s="25"/>
      <c r="C187" s="63"/>
      <c r="D187" s="27"/>
      <c r="E187" s="60"/>
      <c r="F187" s="19"/>
      <c r="G187" s="61"/>
      <c r="H187" s="61"/>
      <c r="I187" s="62"/>
      <c r="J187" s="11"/>
    </row>
    <row r="188" spans="2:10" ht="15.75">
      <c r="B188" s="103"/>
      <c r="C188" s="106"/>
      <c r="D188" s="115"/>
      <c r="E188" s="115"/>
      <c r="F188" s="107"/>
      <c r="G188" s="109"/>
      <c r="H188" s="109"/>
      <c r="I188" s="110"/>
      <c r="J188" s="11"/>
    </row>
    <row r="189" spans="2:10">
      <c r="B189" s="29"/>
      <c r="C189" s="29"/>
      <c r="D189" s="30"/>
      <c r="E189" s="30"/>
      <c r="F189" s="18"/>
      <c r="G189" s="12"/>
      <c r="H189" s="12"/>
      <c r="I189" s="49"/>
      <c r="J189" s="11"/>
    </row>
    <row r="190" spans="2:10">
      <c r="B190" s="297"/>
      <c r="C190" s="300"/>
      <c r="D190" s="39"/>
      <c r="E190" s="301"/>
      <c r="F190" s="111"/>
      <c r="G190" s="12"/>
      <c r="H190" s="49"/>
      <c r="I190" s="62"/>
      <c r="J190" s="11"/>
    </row>
    <row r="191" spans="2:10">
      <c r="B191" s="297"/>
      <c r="C191" s="297"/>
      <c r="D191" s="39"/>
      <c r="E191" s="301"/>
      <c r="F191" s="111"/>
      <c r="G191" s="12"/>
      <c r="H191" s="49"/>
      <c r="I191" s="62"/>
      <c r="J191" s="11"/>
    </row>
    <row r="192" spans="2:10">
      <c r="B192" s="297"/>
      <c r="C192" s="300"/>
      <c r="D192" s="39"/>
      <c r="E192" s="301"/>
      <c r="F192" s="111"/>
      <c r="G192" s="12"/>
      <c r="H192" s="49"/>
      <c r="I192" s="62"/>
      <c r="J192" s="11"/>
    </row>
    <row r="193" spans="2:10">
      <c r="B193" s="297"/>
      <c r="C193" s="297"/>
      <c r="D193" s="300"/>
      <c r="E193" s="301"/>
      <c r="F193" s="111"/>
      <c r="G193" s="12"/>
      <c r="H193" s="49"/>
      <c r="I193" s="62"/>
      <c r="J193" s="11"/>
    </row>
    <row r="194" spans="2:10" ht="10.5" customHeight="1">
      <c r="B194" s="297"/>
      <c r="C194" s="297"/>
      <c r="D194" s="300"/>
      <c r="E194" s="301"/>
      <c r="F194" s="303"/>
      <c r="G194" s="12"/>
      <c r="H194" s="12"/>
      <c r="I194" s="49"/>
      <c r="J194" s="11"/>
    </row>
    <row r="195" spans="2:10" ht="15" customHeight="1">
      <c r="B195" s="25"/>
      <c r="C195" s="102"/>
      <c r="D195" s="27"/>
      <c r="E195" s="60"/>
      <c r="F195" s="19"/>
      <c r="G195" s="12"/>
      <c r="H195" s="49"/>
      <c r="I195" s="62"/>
      <c r="J195" s="11"/>
    </row>
    <row r="196" spans="2:10">
      <c r="B196" s="25"/>
      <c r="C196" s="63"/>
      <c r="D196" s="27"/>
      <c r="E196" s="60"/>
      <c r="F196" s="19"/>
      <c r="G196" s="61"/>
      <c r="H196" s="61"/>
      <c r="I196" s="62"/>
      <c r="J196" s="11"/>
    </row>
    <row r="197" spans="2:10" ht="15.75">
      <c r="B197" s="103"/>
      <c r="C197" s="106"/>
      <c r="D197" s="115"/>
      <c r="E197" s="115"/>
      <c r="F197" s="107"/>
      <c r="G197" s="109"/>
      <c r="H197" s="109"/>
      <c r="I197" s="110"/>
      <c r="J197" s="11"/>
    </row>
    <row r="198" spans="2:10">
      <c r="B198" s="29"/>
      <c r="C198" s="29"/>
      <c r="D198" s="33"/>
      <c r="E198" s="30"/>
      <c r="F198" s="18"/>
      <c r="G198" s="12"/>
      <c r="H198" s="12"/>
      <c r="I198" s="49"/>
      <c r="J198" s="11"/>
    </row>
    <row r="199" spans="2:10">
      <c r="B199" s="297"/>
      <c r="C199" s="297"/>
      <c r="D199" s="300"/>
      <c r="E199" s="301"/>
      <c r="F199" s="116"/>
      <c r="G199" s="12"/>
      <c r="H199" s="49"/>
      <c r="I199" s="112"/>
      <c r="J199" s="11"/>
    </row>
    <row r="200" spans="2:10">
      <c r="B200" s="297"/>
      <c r="C200" s="297"/>
      <c r="D200" s="300"/>
      <c r="E200" s="301"/>
      <c r="F200" s="116"/>
      <c r="G200" s="12"/>
      <c r="H200" s="49"/>
      <c r="I200" s="112"/>
      <c r="J200" s="11"/>
    </row>
    <row r="201" spans="2:10">
      <c r="B201" s="297"/>
      <c r="C201" s="297"/>
      <c r="D201" s="39"/>
      <c r="E201" s="301"/>
      <c r="F201" s="111"/>
      <c r="G201" s="12"/>
      <c r="H201" s="49"/>
      <c r="I201" s="112"/>
      <c r="J201" s="11"/>
    </row>
    <row r="202" spans="2:10">
      <c r="B202" s="297"/>
      <c r="C202" s="37"/>
      <c r="D202" s="300"/>
      <c r="E202" s="301"/>
      <c r="F202" s="116"/>
      <c r="G202" s="12"/>
      <c r="H202" s="49"/>
      <c r="I202" s="62"/>
      <c r="J202" s="11"/>
    </row>
    <row r="203" spans="2:10">
      <c r="B203" s="297"/>
      <c r="C203" s="297"/>
      <c r="D203" s="39"/>
      <c r="E203" s="301"/>
      <c r="F203" s="111"/>
      <c r="G203" s="12"/>
      <c r="H203" s="49"/>
      <c r="I203" s="62"/>
      <c r="J203" s="11"/>
    </row>
    <row r="204" spans="2:10">
      <c r="B204" s="297"/>
      <c r="C204" s="297"/>
      <c r="D204" s="300"/>
      <c r="E204" s="301"/>
      <c r="F204" s="111"/>
      <c r="G204" s="12"/>
      <c r="H204" s="49"/>
      <c r="I204" s="62"/>
      <c r="J204" s="11"/>
    </row>
    <row r="205" spans="2:10">
      <c r="B205" s="297"/>
      <c r="C205" s="297"/>
      <c r="D205" s="300"/>
      <c r="E205" s="301"/>
      <c r="F205" s="303"/>
      <c r="G205" s="12"/>
      <c r="H205" s="12"/>
      <c r="I205" s="49"/>
      <c r="J205" s="11"/>
    </row>
    <row r="206" spans="2:10">
      <c r="B206" s="25"/>
      <c r="C206" s="102"/>
      <c r="D206" s="27"/>
      <c r="E206" s="60"/>
      <c r="F206" s="19"/>
      <c r="G206" s="12"/>
      <c r="H206" s="49"/>
      <c r="I206" s="62"/>
      <c r="J206" s="11"/>
    </row>
    <row r="207" spans="2:10">
      <c r="B207" s="25"/>
      <c r="C207" s="63"/>
      <c r="D207" s="27"/>
      <c r="E207" s="60"/>
      <c r="F207" s="19"/>
      <c r="G207" s="61"/>
      <c r="H207" s="61"/>
      <c r="I207" s="62"/>
      <c r="J207" s="11"/>
    </row>
    <row r="208" spans="2:10" ht="15.75">
      <c r="B208" s="103"/>
      <c r="C208" s="106"/>
      <c r="D208" s="115"/>
      <c r="E208" s="115"/>
      <c r="F208" s="107"/>
      <c r="G208" s="109"/>
      <c r="H208" s="109"/>
      <c r="I208" s="110"/>
      <c r="J208" s="11"/>
    </row>
    <row r="209" spans="2:10">
      <c r="B209" s="29"/>
      <c r="C209" s="29"/>
      <c r="D209" s="33"/>
      <c r="E209" s="30"/>
      <c r="F209" s="18"/>
      <c r="G209" s="12"/>
      <c r="H209" s="12"/>
      <c r="I209" s="49"/>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303"/>
      <c r="G213" s="12"/>
      <c r="H213" s="12"/>
      <c r="I213" s="49"/>
      <c r="J213" s="11"/>
    </row>
    <row r="214" spans="2:10">
      <c r="B214" s="25"/>
      <c r="C214" s="102"/>
      <c r="D214" s="27"/>
      <c r="E214" s="60"/>
      <c r="F214" s="19"/>
      <c r="G214" s="12"/>
      <c r="H214" s="49"/>
      <c r="I214" s="62"/>
      <c r="J214" s="11"/>
    </row>
    <row r="215" spans="2:10">
      <c r="B215" s="25"/>
      <c r="C215" s="63"/>
      <c r="D215" s="27"/>
      <c r="E215" s="60"/>
      <c r="F215" s="19"/>
      <c r="G215" s="61"/>
      <c r="H215" s="61"/>
      <c r="I215" s="62"/>
      <c r="J215" s="11"/>
    </row>
    <row r="216" spans="2:10" ht="15.75">
      <c r="B216" s="103"/>
      <c r="C216" s="117"/>
      <c r="D216" s="115"/>
      <c r="E216" s="115"/>
      <c r="F216" s="107"/>
      <c r="G216" s="109"/>
      <c r="H216" s="109"/>
      <c r="I216" s="110"/>
      <c r="J216" s="11"/>
    </row>
    <row r="217" spans="2:10">
      <c r="B217" s="32"/>
      <c r="C217" s="32"/>
      <c r="D217" s="33"/>
      <c r="E217" s="33"/>
      <c r="F217" s="18"/>
      <c r="G217" s="12"/>
      <c r="H217" s="12"/>
      <c r="I217" s="49"/>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303"/>
      <c r="G226" s="12"/>
      <c r="H226" s="12"/>
      <c r="I226" s="49"/>
      <c r="J226" s="11"/>
    </row>
    <row r="227" spans="2:10">
      <c r="B227" s="25"/>
      <c r="C227" s="102"/>
      <c r="D227" s="27"/>
      <c r="E227" s="60"/>
      <c r="F227" s="19"/>
      <c r="G227" s="12"/>
      <c r="H227" s="49"/>
      <c r="I227" s="62"/>
      <c r="J227" s="11"/>
    </row>
    <row r="228" spans="2:10">
      <c r="B228" s="25"/>
      <c r="C228" s="63"/>
      <c r="D228" s="27"/>
      <c r="E228" s="60"/>
      <c r="F228" s="19"/>
      <c r="G228" s="61"/>
      <c r="H228" s="61"/>
      <c r="I228" s="62"/>
      <c r="J228" s="11"/>
    </row>
    <row r="229" spans="2:10" ht="15.75">
      <c r="B229" s="103"/>
      <c r="C229" s="106"/>
      <c r="D229" s="115"/>
      <c r="E229" s="115"/>
      <c r="F229" s="107"/>
      <c r="G229" s="109"/>
      <c r="H229" s="109"/>
      <c r="I229" s="110"/>
      <c r="J229" s="11"/>
    </row>
    <row r="230" spans="2:10" ht="12" customHeight="1">
      <c r="B230" s="32"/>
      <c r="C230" s="32"/>
      <c r="D230" s="33"/>
      <c r="E230" s="33"/>
      <c r="F230" s="18"/>
      <c r="G230" s="12"/>
      <c r="H230" s="12"/>
      <c r="I230" s="49"/>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ht="9.75" customHeight="1">
      <c r="B235" s="297"/>
      <c r="C235" s="297"/>
      <c r="D235" s="300"/>
      <c r="E235" s="301"/>
      <c r="F235" s="303"/>
      <c r="G235" s="12"/>
      <c r="H235" s="12"/>
      <c r="I235" s="49"/>
      <c r="J235" s="11"/>
    </row>
    <row r="236" spans="2:10" ht="16.5" customHeight="1">
      <c r="B236" s="25"/>
      <c r="C236" s="102"/>
      <c r="D236" s="27"/>
      <c r="E236" s="60"/>
      <c r="F236" s="19"/>
      <c r="G236" s="12"/>
      <c r="H236" s="49"/>
      <c r="I236" s="62"/>
      <c r="J236" s="11"/>
    </row>
    <row r="237" spans="2:10">
      <c r="B237" s="25"/>
      <c r="C237" s="63"/>
      <c r="D237" s="27"/>
      <c r="E237" s="60"/>
      <c r="F237" s="19"/>
      <c r="G237" s="61"/>
      <c r="H237" s="61"/>
      <c r="I237" s="62"/>
      <c r="J237" s="11"/>
    </row>
    <row r="238" spans="2:10" ht="15.75">
      <c r="B238" s="103"/>
      <c r="C238" s="117"/>
      <c r="D238" s="115"/>
      <c r="E238" s="115"/>
      <c r="F238" s="107"/>
      <c r="G238" s="109"/>
      <c r="H238" s="109"/>
      <c r="I238" s="110"/>
      <c r="J238" s="11"/>
    </row>
    <row r="239" spans="2:10">
      <c r="B239" s="297"/>
      <c r="C239" s="297"/>
      <c r="D239" s="300"/>
      <c r="E239" s="301"/>
      <c r="F239" s="15"/>
      <c r="G239" s="12"/>
      <c r="H239" s="12"/>
      <c r="I239" s="49"/>
      <c r="J239" s="11"/>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00"/>
      <c r="E246" s="301"/>
      <c r="F246" s="111"/>
      <c r="G246" s="12"/>
      <c r="H246" s="49"/>
      <c r="I246" s="62"/>
      <c r="J246" s="14"/>
    </row>
    <row r="247" spans="2:10" ht="15.75">
      <c r="B247" s="297"/>
      <c r="C247" s="297"/>
      <c r="D247" s="300"/>
      <c r="E247" s="301"/>
      <c r="F247" s="303"/>
      <c r="G247" s="12"/>
      <c r="H247" s="12"/>
      <c r="I247" s="49"/>
      <c r="J247" s="14"/>
    </row>
    <row r="248" spans="2:10">
      <c r="B248" s="25"/>
      <c r="C248" s="102"/>
      <c r="D248" s="27"/>
      <c r="E248" s="60"/>
      <c r="F248" s="19"/>
      <c r="G248" s="12"/>
      <c r="H248" s="49"/>
      <c r="I248" s="62"/>
      <c r="J248" s="11"/>
    </row>
    <row r="249" spans="2:10">
      <c r="B249" s="25"/>
      <c r="C249" s="102"/>
      <c r="D249" s="27"/>
      <c r="E249" s="60"/>
      <c r="F249" s="19"/>
      <c r="G249" s="12"/>
      <c r="H249" s="49"/>
      <c r="I249" s="62"/>
      <c r="J249" s="11"/>
    </row>
    <row r="250" spans="2:10" ht="15.75">
      <c r="B250" s="103"/>
      <c r="C250" s="117"/>
      <c r="D250" s="115"/>
      <c r="E250" s="115"/>
      <c r="F250" s="107"/>
      <c r="G250" s="109"/>
      <c r="H250" s="109"/>
      <c r="I250" s="110"/>
      <c r="J250" s="11"/>
    </row>
    <row r="251" spans="2:10">
      <c r="B251" s="297"/>
      <c r="C251" s="297"/>
      <c r="D251" s="300"/>
      <c r="E251" s="301"/>
      <c r="F251" s="15"/>
      <c r="G251" s="12"/>
      <c r="H251" s="12"/>
      <c r="I251" s="49"/>
      <c r="J251" s="11"/>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00"/>
      <c r="E255" s="301"/>
      <c r="F255" s="111"/>
      <c r="G255" s="12"/>
      <c r="H255" s="49"/>
      <c r="I255" s="62"/>
      <c r="J255" s="14"/>
    </row>
    <row r="256" spans="2:10" ht="15.75">
      <c r="B256" s="297"/>
      <c r="C256" s="297"/>
      <c r="D256" s="300"/>
      <c r="E256" s="301"/>
      <c r="F256" s="303"/>
      <c r="G256" s="12"/>
      <c r="H256" s="12"/>
      <c r="I256" s="49"/>
      <c r="J256" s="14"/>
    </row>
    <row r="257" spans="2:10">
      <c r="B257" s="25"/>
      <c r="C257" s="102"/>
      <c r="D257" s="27"/>
      <c r="E257" s="60"/>
      <c r="F257" s="19"/>
      <c r="G257" s="12"/>
      <c r="H257" s="49"/>
      <c r="I257" s="62"/>
      <c r="J257" s="11"/>
    </row>
    <row r="258" spans="2:10">
      <c r="F258" s="19"/>
      <c r="G258" s="20"/>
      <c r="H258" s="21"/>
      <c r="I258" s="21"/>
      <c r="J258" s="11"/>
    </row>
    <row r="259" spans="2:10" ht="15.75">
      <c r="B259" s="103"/>
      <c r="C259" s="117"/>
      <c r="D259" s="115"/>
      <c r="E259" s="115"/>
      <c r="F259" s="107"/>
      <c r="G259" s="109"/>
      <c r="H259" s="109"/>
      <c r="I259" s="110"/>
      <c r="J259" s="11"/>
    </row>
    <row r="260" spans="2:10">
      <c r="B260" s="297"/>
      <c r="C260" s="297"/>
      <c r="D260" s="300"/>
      <c r="E260" s="301"/>
      <c r="F260" s="15"/>
      <c r="G260" s="12"/>
      <c r="H260" s="12"/>
      <c r="I260" s="49"/>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00"/>
      <c r="E264" s="301"/>
      <c r="F264" s="111"/>
      <c r="G264" s="12"/>
      <c r="H264" s="49"/>
      <c r="I264" s="62"/>
      <c r="J264" s="11"/>
    </row>
    <row r="265" spans="2:10">
      <c r="B265" s="297"/>
      <c r="C265" s="297"/>
      <c r="D265" s="300"/>
      <c r="E265" s="301"/>
      <c r="F265" s="303"/>
      <c r="G265" s="12"/>
      <c r="H265" s="12"/>
      <c r="I265" s="49"/>
      <c r="J265" s="11"/>
    </row>
    <row r="266" spans="2:10">
      <c r="B266" s="25"/>
      <c r="C266" s="102"/>
      <c r="D266" s="27"/>
      <c r="E266" s="60"/>
      <c r="F266" s="19"/>
      <c r="G266" s="12"/>
      <c r="H266" s="49"/>
      <c r="I266" s="62"/>
      <c r="J266" s="11"/>
    </row>
    <row r="267" spans="2:10">
      <c r="F267" s="19"/>
      <c r="G267" s="20"/>
      <c r="H267" s="21"/>
      <c r="I267" s="21"/>
      <c r="J267" s="11"/>
    </row>
    <row r="268" spans="2:10" ht="15.75">
      <c r="B268" s="103"/>
      <c r="C268" s="117"/>
      <c r="D268" s="115"/>
      <c r="E268" s="115"/>
      <c r="F268" s="107"/>
      <c r="G268" s="109"/>
      <c r="H268" s="109"/>
      <c r="I268" s="110"/>
      <c r="J268" s="11"/>
    </row>
    <row r="269" spans="2:10">
      <c r="B269" s="297"/>
      <c r="C269" s="297"/>
      <c r="D269" s="300"/>
      <c r="E269" s="301"/>
      <c r="F269" s="15"/>
      <c r="G269" s="12"/>
      <c r="H269" s="12"/>
      <c r="I269" s="49"/>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00"/>
      <c r="E273" s="301"/>
      <c r="F273" s="111"/>
      <c r="G273" s="12"/>
      <c r="H273" s="49"/>
      <c r="I273" s="62"/>
      <c r="J273" s="11"/>
    </row>
    <row r="274" spans="2:10">
      <c r="B274" s="297"/>
      <c r="C274" s="297"/>
      <c r="D274" s="300"/>
      <c r="E274" s="301"/>
      <c r="F274" s="303"/>
      <c r="G274" s="12"/>
      <c r="H274" s="12"/>
      <c r="I274" s="49"/>
      <c r="J274" s="11"/>
    </row>
    <row r="275" spans="2:10">
      <c r="B275" s="25"/>
      <c r="C275" s="102"/>
      <c r="D275" s="27"/>
      <c r="E275" s="60"/>
      <c r="F275" s="19"/>
      <c r="G275" s="12"/>
      <c r="H275" s="49"/>
      <c r="I275" s="62"/>
      <c r="J275" s="11"/>
    </row>
    <row r="277" spans="2:10" ht="15.75">
      <c r="B277" s="103"/>
      <c r="C277" s="117"/>
      <c r="D277" s="115"/>
      <c r="E277" s="115"/>
      <c r="F277" s="107"/>
      <c r="G277" s="109"/>
      <c r="H277" s="109"/>
      <c r="I277" s="110"/>
    </row>
    <row r="278" spans="2:10">
      <c r="B278" s="297"/>
      <c r="C278" s="297"/>
      <c r="D278" s="300"/>
      <c r="E278" s="301"/>
      <c r="F278" s="15"/>
      <c r="G278" s="12"/>
      <c r="H278" s="12"/>
      <c r="I278" s="49"/>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00"/>
      <c r="E294" s="301"/>
      <c r="F294" s="111"/>
      <c r="G294" s="12"/>
      <c r="H294" s="49"/>
      <c r="I294" s="62"/>
    </row>
    <row r="295" spans="2:9">
      <c r="B295" s="297"/>
      <c r="C295" s="297"/>
      <c r="D295" s="300"/>
      <c r="E295" s="301"/>
      <c r="F295" s="303"/>
      <c r="G295" s="12"/>
      <c r="H295" s="12"/>
      <c r="I295" s="49"/>
    </row>
    <row r="296" spans="2:9">
      <c r="B296" s="25"/>
      <c r="C296" s="102"/>
      <c r="D296" s="27"/>
      <c r="E296" s="60"/>
      <c r="F296" s="19"/>
      <c r="G296" s="12"/>
      <c r="H296" s="49"/>
      <c r="I296" s="62"/>
    </row>
    <row r="298" spans="2:9" ht="15.75">
      <c r="B298" s="103"/>
      <c r="C298" s="117"/>
      <c r="D298" s="115"/>
      <c r="E298" s="115"/>
      <c r="F298" s="107"/>
      <c r="G298" s="109"/>
      <c r="H298" s="109"/>
      <c r="I298" s="110"/>
    </row>
    <row r="299" spans="2:9">
      <c r="B299" s="297"/>
      <c r="C299" s="297"/>
      <c r="D299" s="300"/>
      <c r="E299" s="301"/>
      <c r="F299" s="15"/>
      <c r="G299" s="12"/>
      <c r="H299" s="12"/>
      <c r="I299" s="49"/>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00"/>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303"/>
      <c r="G311" s="12"/>
      <c r="H311" s="12"/>
      <c r="I311" s="49"/>
    </row>
    <row r="312" spans="2:9">
      <c r="B312" s="25"/>
      <c r="C312" s="102"/>
      <c r="D312" s="27"/>
      <c r="E312" s="60"/>
      <c r="F312" s="19"/>
      <c r="G312" s="12"/>
      <c r="H312" s="49"/>
      <c r="I312" s="62"/>
    </row>
    <row r="314" spans="2:9" ht="15.75">
      <c r="B314" s="103"/>
      <c r="C314" s="117"/>
      <c r="D314" s="115"/>
      <c r="E314" s="115"/>
      <c r="F314" s="107"/>
      <c r="G314" s="109"/>
      <c r="H314" s="109"/>
      <c r="I314" s="110"/>
    </row>
    <row r="315" spans="2:9">
      <c r="B315" s="297"/>
      <c r="C315" s="297"/>
      <c r="D315" s="300"/>
      <c r="E315" s="301"/>
      <c r="F315" s="15"/>
      <c r="G315" s="12"/>
      <c r="H315" s="12"/>
      <c r="I315" s="49"/>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c r="J387" s="11"/>
    </row>
    <row r="388" spans="2:10">
      <c r="B388" s="297"/>
      <c r="C388" s="297"/>
      <c r="D388" s="300"/>
      <c r="E388" s="301"/>
      <c r="F388" s="303"/>
      <c r="G388" s="12"/>
      <c r="H388" s="12"/>
      <c r="I388" s="49"/>
    </row>
    <row r="389" spans="2:10">
      <c r="B389" s="25"/>
      <c r="C389" s="102"/>
      <c r="D389" s="27"/>
      <c r="E389" s="60"/>
      <c r="F389" s="19"/>
      <c r="G389" s="12"/>
      <c r="H389" s="49"/>
      <c r="I389"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65"/>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121</v>
      </c>
      <c r="C10" s="64"/>
      <c r="D10" s="69" t="s">
        <v>37</v>
      </c>
      <c r="E10" s="69" t="s">
        <v>38</v>
      </c>
      <c r="F10" s="50" t="s">
        <v>39</v>
      </c>
      <c r="G10" s="52" t="s">
        <v>16</v>
      </c>
      <c r="H10" s="52" t="s">
        <v>17</v>
      </c>
      <c r="I10" s="53"/>
      <c r="J10" s="11"/>
    </row>
    <row r="11" spans="2:12">
      <c r="B11" s="296"/>
      <c r="C11" s="321"/>
      <c r="D11" s="322"/>
      <c r="E11" s="301"/>
      <c r="F11" s="299"/>
      <c r="G11" s="12"/>
      <c r="H11" s="12"/>
      <c r="I11" s="87"/>
      <c r="J11" s="11"/>
    </row>
    <row r="12" spans="2:12">
      <c r="B12" s="151" t="s">
        <v>122</v>
      </c>
      <c r="C12" s="297"/>
      <c r="D12" s="39"/>
      <c r="E12" s="301"/>
      <c r="F12" s="38"/>
      <c r="G12" s="12">
        <f t="shared" ref="G12:G35" si="0">($D12*F12)</f>
        <v>0</v>
      </c>
      <c r="H12" s="49" t="e">
        <f>(G12/'Cover Sheet'!H$3)</f>
        <v>#DIV/0!</v>
      </c>
      <c r="I12" s="88"/>
      <c r="J12" s="11"/>
    </row>
    <row r="13" spans="2:12">
      <c r="B13" s="151" t="s">
        <v>123</v>
      </c>
      <c r="C13" s="297"/>
      <c r="D13" s="39"/>
      <c r="E13" s="301"/>
      <c r="F13" s="38"/>
      <c r="G13" s="12">
        <f t="shared" si="0"/>
        <v>0</v>
      </c>
      <c r="H13" s="49" t="e">
        <f>(G13/'Cover Sheet'!H$3)</f>
        <v>#DIV/0!</v>
      </c>
      <c r="I13" s="88"/>
      <c r="J13" s="11"/>
    </row>
    <row r="14" spans="2:12">
      <c r="B14" s="151" t="s">
        <v>124</v>
      </c>
      <c r="C14" s="297"/>
      <c r="D14" s="39"/>
      <c r="E14" s="301"/>
      <c r="F14" s="38"/>
      <c r="G14" s="12">
        <f t="shared" si="0"/>
        <v>0</v>
      </c>
      <c r="H14" s="49" t="e">
        <f>(G14/'Cover Sheet'!H$3)</f>
        <v>#DIV/0!</v>
      </c>
      <c r="I14" s="88"/>
      <c r="J14" s="11"/>
    </row>
    <row r="15" spans="2:12">
      <c r="B15" s="151" t="s">
        <v>125</v>
      </c>
      <c r="C15" s="297"/>
      <c r="D15" s="39"/>
      <c r="E15" s="301"/>
      <c r="F15" s="38"/>
      <c r="G15" s="12">
        <f t="shared" si="0"/>
        <v>0</v>
      </c>
      <c r="H15" s="49" t="e">
        <f>(G15/'Cover Sheet'!H$3)</f>
        <v>#DIV/0!</v>
      </c>
      <c r="I15" s="88"/>
      <c r="J15" s="11"/>
    </row>
    <row r="16" spans="2:12">
      <c r="B16" s="151" t="s">
        <v>126</v>
      </c>
      <c r="C16" s="297"/>
      <c r="D16" s="39"/>
      <c r="E16" s="301"/>
      <c r="F16" s="38"/>
      <c r="G16" s="12">
        <f t="shared" ref="G16:G29" si="1">($D16*F16)</f>
        <v>0</v>
      </c>
      <c r="H16" s="49" t="e">
        <f>(G16/'Cover Sheet'!H$3)</f>
        <v>#DIV/0!</v>
      </c>
      <c r="I16" s="88"/>
      <c r="J16" s="11"/>
    </row>
    <row r="17" spans="2:10">
      <c r="B17" s="151" t="s">
        <v>127</v>
      </c>
      <c r="C17" s="297"/>
      <c r="D17" s="39"/>
      <c r="E17" s="301"/>
      <c r="F17" s="38"/>
      <c r="G17" s="12">
        <f t="shared" si="1"/>
        <v>0</v>
      </c>
      <c r="H17" s="49" t="e">
        <f>(G17/'Cover Sheet'!H$3)</f>
        <v>#DIV/0!</v>
      </c>
      <c r="I17" s="88"/>
      <c r="J17" s="11"/>
    </row>
    <row r="18" spans="2:10">
      <c r="B18" s="151" t="s">
        <v>128</v>
      </c>
      <c r="C18" s="297"/>
      <c r="D18" s="39"/>
      <c r="E18" s="301"/>
      <c r="F18" s="38"/>
      <c r="G18" s="12">
        <f t="shared" si="1"/>
        <v>0</v>
      </c>
      <c r="H18" s="49" t="e">
        <f>(G18/'Cover Sheet'!H$3)</f>
        <v>#DIV/0!</v>
      </c>
      <c r="I18" s="88"/>
      <c r="J18" s="11"/>
    </row>
    <row r="19" spans="2:10">
      <c r="B19" s="151" t="s">
        <v>129</v>
      </c>
      <c r="C19" s="297"/>
      <c r="D19" s="39"/>
      <c r="E19" s="301"/>
      <c r="F19" s="38"/>
      <c r="G19" s="12">
        <f t="shared" si="1"/>
        <v>0</v>
      </c>
      <c r="H19" s="49" t="e">
        <f>(G19/'Cover Sheet'!H$3)</f>
        <v>#DIV/0!</v>
      </c>
      <c r="I19" s="88"/>
      <c r="J19" s="11"/>
    </row>
    <row r="20" spans="2:10">
      <c r="B20" s="151" t="s">
        <v>130</v>
      </c>
      <c r="C20" s="297"/>
      <c r="D20" s="39"/>
      <c r="E20" s="301"/>
      <c r="F20" s="38"/>
      <c r="G20" s="12">
        <f t="shared" si="1"/>
        <v>0</v>
      </c>
      <c r="H20" s="49" t="e">
        <f>(G20/'Cover Sheet'!H$3)</f>
        <v>#DIV/0!</v>
      </c>
      <c r="I20" s="88"/>
      <c r="J20" s="11"/>
    </row>
    <row r="21" spans="2:10">
      <c r="B21" s="151" t="s">
        <v>131</v>
      </c>
      <c r="C21" s="297"/>
      <c r="D21" s="39"/>
      <c r="E21" s="301"/>
      <c r="F21" s="38"/>
      <c r="G21" s="12">
        <f t="shared" si="1"/>
        <v>0</v>
      </c>
      <c r="H21" s="49" t="e">
        <f>(G21/'Cover Sheet'!H$3)</f>
        <v>#DIV/0!</v>
      </c>
      <c r="I21" s="88"/>
      <c r="J21" s="11"/>
    </row>
    <row r="22" spans="2:10">
      <c r="B22" s="151" t="s">
        <v>132</v>
      </c>
      <c r="C22" s="297"/>
      <c r="D22" s="39"/>
      <c r="E22" s="301"/>
      <c r="F22" s="38"/>
      <c r="G22" s="12">
        <f t="shared" si="1"/>
        <v>0</v>
      </c>
      <c r="H22" s="49" t="e">
        <f>(G22/'Cover Sheet'!H$3)</f>
        <v>#DIV/0!</v>
      </c>
      <c r="I22" s="88"/>
      <c r="J22" s="11"/>
    </row>
    <row r="23" spans="2:10">
      <c r="B23" s="151" t="s">
        <v>133</v>
      </c>
      <c r="C23" s="297"/>
      <c r="D23" s="39"/>
      <c r="E23" s="301"/>
      <c r="F23" s="38"/>
      <c r="G23" s="12">
        <f t="shared" si="1"/>
        <v>0</v>
      </c>
      <c r="H23" s="49" t="e">
        <f>(G23/'Cover Sheet'!H$3)</f>
        <v>#DIV/0!</v>
      </c>
      <c r="I23" s="88"/>
      <c r="J23" s="11"/>
    </row>
    <row r="24" spans="2:10">
      <c r="B24" s="151" t="s">
        <v>134</v>
      </c>
      <c r="C24" s="297"/>
      <c r="D24" s="39"/>
      <c r="E24" s="301"/>
      <c r="F24" s="38"/>
      <c r="G24" s="12">
        <f t="shared" si="1"/>
        <v>0</v>
      </c>
      <c r="H24" s="49" t="e">
        <f>(G24/'Cover Sheet'!H$3)</f>
        <v>#DIV/0!</v>
      </c>
      <c r="I24" s="88"/>
      <c r="J24" s="11"/>
    </row>
    <row r="25" spans="2:10">
      <c r="B25" s="151" t="s">
        <v>135</v>
      </c>
      <c r="C25" s="297"/>
      <c r="D25" s="39"/>
      <c r="E25" s="301"/>
      <c r="F25" s="38"/>
      <c r="G25" s="12">
        <f t="shared" si="1"/>
        <v>0</v>
      </c>
      <c r="H25" s="49" t="e">
        <f>(G25/'Cover Sheet'!H$3)</f>
        <v>#DIV/0!</v>
      </c>
      <c r="I25" s="88"/>
      <c r="J25" s="11"/>
    </row>
    <row r="26" spans="2:10">
      <c r="B26" s="151" t="s">
        <v>136</v>
      </c>
      <c r="C26" s="297"/>
      <c r="D26" s="39"/>
      <c r="E26" s="301"/>
      <c r="F26" s="38"/>
      <c r="G26" s="12">
        <f t="shared" si="1"/>
        <v>0</v>
      </c>
      <c r="H26" s="49" t="e">
        <f>(G26/'Cover Sheet'!H$3)</f>
        <v>#DIV/0!</v>
      </c>
      <c r="I26" s="88"/>
      <c r="J26" s="11"/>
    </row>
    <row r="27" spans="2:10">
      <c r="B27" s="151" t="s">
        <v>137</v>
      </c>
      <c r="C27" s="297"/>
      <c r="D27" s="39"/>
      <c r="E27" s="301"/>
      <c r="F27" s="38"/>
      <c r="G27" s="12">
        <f t="shared" si="1"/>
        <v>0</v>
      </c>
      <c r="H27" s="49" t="e">
        <f>(G27/'Cover Sheet'!H$3)</f>
        <v>#DIV/0!</v>
      </c>
      <c r="I27" s="88"/>
      <c r="J27" s="11"/>
    </row>
    <row r="28" spans="2:10">
      <c r="B28" s="151" t="s">
        <v>138</v>
      </c>
      <c r="C28" s="297"/>
      <c r="D28" s="39"/>
      <c r="E28" s="301"/>
      <c r="F28" s="38"/>
      <c r="G28" s="12">
        <f t="shared" si="1"/>
        <v>0</v>
      </c>
      <c r="H28" s="49" t="e">
        <f>(G28/'Cover Sheet'!H$3)</f>
        <v>#DIV/0!</v>
      </c>
      <c r="I28" s="88"/>
      <c r="J28" s="11"/>
    </row>
    <row r="29" spans="2:10">
      <c r="B29" s="151" t="s">
        <v>139</v>
      </c>
      <c r="C29" s="297"/>
      <c r="D29" s="39"/>
      <c r="E29" s="301"/>
      <c r="F29" s="38"/>
      <c r="G29" s="12">
        <f t="shared" si="1"/>
        <v>0</v>
      </c>
      <c r="H29" s="49" t="e">
        <f>(G29/'Cover Sheet'!H$3)</f>
        <v>#DIV/0!</v>
      </c>
      <c r="I29" s="88"/>
      <c r="J29" s="11"/>
    </row>
    <row r="30" spans="2:10">
      <c r="B30" s="151" t="s">
        <v>140</v>
      </c>
      <c r="C30" s="297"/>
      <c r="D30" s="39"/>
      <c r="E30" s="301"/>
      <c r="F30" s="38"/>
      <c r="G30" s="12">
        <f t="shared" si="0"/>
        <v>0</v>
      </c>
      <c r="H30" s="49" t="e">
        <f>(G30/'Cover Sheet'!H$3)</f>
        <v>#DIV/0!</v>
      </c>
      <c r="I30" s="88"/>
      <c r="J30" s="11"/>
    </row>
    <row r="31" spans="2:10">
      <c r="B31" s="151" t="s">
        <v>141</v>
      </c>
      <c r="C31" s="297"/>
      <c r="D31" s="39"/>
      <c r="E31" s="301"/>
      <c r="F31" s="38"/>
      <c r="G31" s="12">
        <f t="shared" si="0"/>
        <v>0</v>
      </c>
      <c r="H31" s="49" t="e">
        <f>(G31/'Cover Sheet'!H$3)</f>
        <v>#DIV/0!</v>
      </c>
      <c r="I31" s="88"/>
      <c r="J31" s="11"/>
    </row>
    <row r="32" spans="2:10">
      <c r="B32" s="151" t="s">
        <v>142</v>
      </c>
      <c r="C32" s="297"/>
      <c r="D32" s="39"/>
      <c r="E32" s="301"/>
      <c r="F32" s="38"/>
      <c r="G32" s="12">
        <f t="shared" si="0"/>
        <v>0</v>
      </c>
      <c r="H32" s="49" t="e">
        <f>(G32/'Cover Sheet'!H$3)</f>
        <v>#DIV/0!</v>
      </c>
      <c r="I32" s="88"/>
      <c r="J32" s="11"/>
    </row>
    <row r="33" spans="2:10">
      <c r="B33" s="151" t="s">
        <v>143</v>
      </c>
      <c r="C33" s="297"/>
      <c r="D33" s="39"/>
      <c r="E33" s="301"/>
      <c r="F33" s="38"/>
      <c r="G33" s="12">
        <f t="shared" si="0"/>
        <v>0</v>
      </c>
      <c r="H33" s="49" t="e">
        <f>(G33/'Cover Sheet'!H$3)</f>
        <v>#DIV/0!</v>
      </c>
      <c r="I33" s="88"/>
      <c r="J33" s="11"/>
    </row>
    <row r="34" spans="2:10">
      <c r="B34" s="151" t="s">
        <v>144</v>
      </c>
      <c r="C34" s="297"/>
      <c r="D34" s="39"/>
      <c r="E34" s="301"/>
      <c r="F34" s="38"/>
      <c r="G34" s="12">
        <f t="shared" si="0"/>
        <v>0</v>
      </c>
      <c r="H34" s="49" t="e">
        <f>(G34/'Cover Sheet'!H$3)</f>
        <v>#DIV/0!</v>
      </c>
      <c r="I34" s="88"/>
      <c r="J34" s="11"/>
    </row>
    <row r="35" spans="2:10">
      <c r="B35" s="151" t="s">
        <v>145</v>
      </c>
      <c r="C35" s="297"/>
      <c r="D35" s="300"/>
      <c r="E35" s="301"/>
      <c r="F35" s="38"/>
      <c r="G35" s="12">
        <f t="shared" si="0"/>
        <v>0</v>
      </c>
      <c r="H35" s="49" t="e">
        <f>(G35/'Cover Sheet'!H$3)</f>
        <v>#DIV/0!</v>
      </c>
      <c r="I35" s="88"/>
      <c r="J35" s="11"/>
    </row>
    <row r="36" spans="2:10">
      <c r="B36" s="296"/>
      <c r="C36" s="297"/>
      <c r="D36" s="300"/>
      <c r="E36" s="301"/>
      <c r="F36" s="299"/>
      <c r="G36" s="12"/>
      <c r="H36" s="12"/>
      <c r="I36" s="87"/>
      <c r="J36" s="11"/>
    </row>
    <row r="37" spans="2:10" ht="14.25" thickBot="1">
      <c r="B37" s="65"/>
      <c r="C37" s="66" t="str">
        <f>+B10</f>
        <v>C30 - INTERIOR FINISHES</v>
      </c>
      <c r="D37" s="54"/>
      <c r="E37" s="55"/>
      <c r="F37" s="56"/>
      <c r="G37" s="57">
        <f>SUM(G11:G36)</f>
        <v>0</v>
      </c>
      <c r="H37" s="58" t="e">
        <f>SUM(H11:H36)</f>
        <v>#DIV/0!</v>
      </c>
      <c r="I37" s="59"/>
      <c r="J37" s="11"/>
    </row>
    <row r="38" spans="2:10" ht="15.75" customHeight="1">
      <c r="B38" s="105"/>
      <c r="C38" s="29"/>
      <c r="D38" s="73"/>
      <c r="E38" s="29"/>
      <c r="F38" s="15"/>
      <c r="G38" s="82"/>
      <c r="H38" s="49"/>
      <c r="I38" s="62"/>
      <c r="J38" s="11"/>
    </row>
    <row r="39" spans="2:10" ht="7.5" customHeight="1">
      <c r="B39" s="25"/>
      <c r="C39" s="25"/>
      <c r="D39" s="24"/>
      <c r="E39" s="25"/>
      <c r="F39" s="19"/>
      <c r="G39" s="20"/>
      <c r="H39" s="20"/>
      <c r="I39" s="21"/>
      <c r="J39" s="11"/>
    </row>
    <row r="40" spans="2:10" ht="6.75" customHeight="1">
      <c r="B40" s="2"/>
      <c r="C40" s="25"/>
      <c r="D40" s="24"/>
      <c r="E40" s="25"/>
      <c r="F40" s="15"/>
      <c r="G40" s="47"/>
      <c r="H40" s="47"/>
      <c r="I40" s="21"/>
      <c r="J40" s="11"/>
    </row>
    <row r="41" spans="2:10">
      <c r="B41" s="29"/>
      <c r="C41" s="63"/>
      <c r="D41" s="302"/>
      <c r="E41" s="25"/>
      <c r="F41" s="15"/>
      <c r="G41" s="12"/>
      <c r="H41" s="49"/>
      <c r="I41" s="62"/>
      <c r="J41" s="11"/>
    </row>
    <row r="42" spans="2:10">
      <c r="B42" s="2"/>
      <c r="C42" s="63"/>
      <c r="D42" s="302"/>
      <c r="E42" s="25"/>
      <c r="F42" s="15"/>
      <c r="G42" s="12"/>
      <c r="H42" s="49"/>
      <c r="I42" s="62"/>
      <c r="J42" s="11"/>
    </row>
    <row r="43" spans="2:10">
      <c r="B43" s="2"/>
      <c r="C43" s="25"/>
      <c r="D43" s="22"/>
      <c r="E43" s="25"/>
      <c r="F43" s="15"/>
      <c r="G43" s="12"/>
      <c r="H43" s="49"/>
      <c r="I43" s="62"/>
      <c r="J43" s="11"/>
    </row>
    <row r="44" spans="2:10">
      <c r="B44" s="2"/>
      <c r="C44" s="25"/>
      <c r="D44" s="22"/>
      <c r="E44" s="25"/>
      <c r="F44" s="15"/>
      <c r="G44" s="12"/>
      <c r="H44" s="49"/>
      <c r="I44" s="62"/>
      <c r="J44" s="11"/>
    </row>
    <row r="45" spans="2:10">
      <c r="B45" s="2"/>
      <c r="C45" s="25"/>
      <c r="D45" s="22"/>
      <c r="E45" s="25"/>
      <c r="F45" s="15"/>
      <c r="G45" s="12"/>
      <c r="H45" s="49"/>
      <c r="I45" s="62"/>
      <c r="J45" s="11"/>
    </row>
    <row r="46" spans="2:10">
      <c r="B46" s="2"/>
      <c r="C46" s="25"/>
      <c r="D46" s="22"/>
      <c r="E46" s="25"/>
      <c r="F46" s="15"/>
      <c r="G46" s="12"/>
      <c r="H46" s="49"/>
      <c r="I46" s="62"/>
      <c r="J46" s="11"/>
    </row>
    <row r="47" spans="2:10">
      <c r="B47" s="2"/>
      <c r="C47" s="297"/>
      <c r="D47" s="298"/>
      <c r="E47" s="297"/>
      <c r="F47" s="303"/>
      <c r="G47" s="12"/>
      <c r="H47" s="12"/>
      <c r="I47" s="49"/>
      <c r="J47" s="11"/>
    </row>
    <row r="48" spans="2:10">
      <c r="B48" s="2"/>
      <c r="C48" s="297"/>
      <c r="D48" s="300"/>
      <c r="E48" s="301"/>
      <c r="F48" s="111"/>
      <c r="G48" s="12"/>
      <c r="H48" s="49"/>
      <c r="I48" s="62"/>
      <c r="J48" s="11"/>
    </row>
    <row r="49" spans="2:12">
      <c r="B49" s="2"/>
      <c r="C49" s="297"/>
      <c r="D49" s="39"/>
      <c r="E49" s="301"/>
      <c r="F49" s="111"/>
      <c r="G49" s="12"/>
      <c r="H49" s="49"/>
      <c r="I49" s="62"/>
      <c r="J49" s="11"/>
    </row>
    <row r="50" spans="2:12">
      <c r="B50" s="2"/>
      <c r="C50" s="297"/>
      <c r="D50" s="39"/>
      <c r="E50" s="301"/>
      <c r="F50" s="111"/>
      <c r="G50" s="12"/>
      <c r="H50" s="49"/>
      <c r="I50" s="62"/>
      <c r="J50" s="11"/>
    </row>
    <row r="51" spans="2:12">
      <c r="B51" s="2"/>
      <c r="C51" s="297"/>
      <c r="D51" s="39"/>
      <c r="E51" s="301"/>
      <c r="F51" s="111"/>
      <c r="G51" s="12"/>
      <c r="H51" s="49"/>
      <c r="I51" s="62"/>
      <c r="J51" s="11"/>
    </row>
    <row r="52" spans="2:12">
      <c r="B52" s="2"/>
      <c r="C52" s="297"/>
      <c r="D52" s="300"/>
      <c r="E52" s="301"/>
      <c r="F52" s="111"/>
      <c r="G52" s="12"/>
      <c r="H52" s="49"/>
      <c r="I52" s="62"/>
      <c r="J52" s="11"/>
      <c r="K52" s="83"/>
    </row>
    <row r="53" spans="2:12">
      <c r="B53" s="2"/>
      <c r="C53" s="297"/>
      <c r="D53" s="39"/>
      <c r="E53" s="301"/>
      <c r="F53" s="111"/>
      <c r="G53" s="12"/>
      <c r="H53" s="49"/>
      <c r="I53" s="62"/>
      <c r="J53" s="11"/>
      <c r="K53" s="84"/>
      <c r="L53" s="85"/>
    </row>
    <row r="54" spans="2:12">
      <c r="B54" s="2"/>
      <c r="C54" s="297"/>
      <c r="D54" s="39"/>
      <c r="E54" s="301"/>
      <c r="F54" s="111"/>
      <c r="G54" s="12"/>
      <c r="H54" s="49"/>
      <c r="I54" s="62"/>
      <c r="J54" s="11"/>
      <c r="K54" s="84"/>
      <c r="L54" s="85"/>
    </row>
    <row r="55" spans="2:12">
      <c r="B55" s="2"/>
      <c r="C55" s="297"/>
      <c r="D55" s="300"/>
      <c r="E55" s="301"/>
      <c r="F55" s="111"/>
      <c r="G55" s="12"/>
      <c r="H55" s="49"/>
      <c r="I55" s="62"/>
      <c r="J55" s="11"/>
    </row>
    <row r="56" spans="2:12" s="3" customFormat="1" ht="15.75">
      <c r="C56" s="67"/>
      <c r="D56" s="27"/>
      <c r="E56" s="60"/>
      <c r="F56" s="19"/>
      <c r="G56" s="61"/>
      <c r="H56" s="61"/>
      <c r="I56" s="62"/>
      <c r="J56" s="14"/>
    </row>
    <row r="57" spans="2:12" s="3" customFormat="1" ht="15.75">
      <c r="C57" s="106"/>
      <c r="D57" s="107"/>
      <c r="E57" s="108"/>
      <c r="F57" s="107"/>
      <c r="G57" s="109"/>
      <c r="H57" s="109"/>
      <c r="I57" s="110"/>
      <c r="J57" s="14"/>
    </row>
    <row r="58" spans="2:12" s="3" customFormat="1" ht="15.75">
      <c r="C58" s="297"/>
      <c r="D58" s="298"/>
      <c r="E58" s="297"/>
      <c r="F58" s="303"/>
      <c r="G58" s="12"/>
      <c r="H58" s="12"/>
      <c r="I58" s="49"/>
      <c r="J58" s="14"/>
    </row>
    <row r="59" spans="2:12" s="3" customFormat="1" ht="15.75">
      <c r="C59" s="297"/>
      <c r="D59" s="300"/>
      <c r="E59" s="301"/>
      <c r="F59" s="111"/>
      <c r="G59" s="12"/>
      <c r="H59" s="49"/>
      <c r="I59" s="62"/>
      <c r="J59" s="14"/>
    </row>
    <row r="60" spans="2:12">
      <c r="B60" s="2"/>
      <c r="C60" s="297"/>
      <c r="D60" s="300"/>
      <c r="E60" s="301"/>
      <c r="F60" s="111"/>
      <c r="G60" s="12"/>
      <c r="H60" s="49"/>
      <c r="I60" s="62"/>
      <c r="J60" s="11"/>
    </row>
    <row r="61" spans="2:12">
      <c r="B61" s="2"/>
      <c r="C61" s="297"/>
      <c r="D61" s="39"/>
      <c r="E61" s="301"/>
      <c r="F61" s="298"/>
      <c r="G61" s="12"/>
      <c r="H61" s="49"/>
      <c r="I61" s="62"/>
      <c r="J61" s="11"/>
    </row>
    <row r="62" spans="2:12">
      <c r="B62" s="2"/>
      <c r="C62" s="297"/>
      <c r="D62" s="39"/>
      <c r="E62" s="301"/>
      <c r="F62" s="111"/>
      <c r="G62" s="12"/>
      <c r="H62" s="49"/>
      <c r="I62" s="62"/>
      <c r="J62" s="11"/>
    </row>
    <row r="63" spans="2:12">
      <c r="B63" s="2"/>
      <c r="C63" s="297"/>
      <c r="D63" s="39"/>
      <c r="E63" s="301"/>
      <c r="F63" s="111"/>
      <c r="G63" s="12"/>
      <c r="H63" s="49"/>
      <c r="I63" s="112"/>
      <c r="J63" s="11"/>
    </row>
    <row r="64" spans="2:12">
      <c r="B64" s="2"/>
      <c r="C64" s="297"/>
      <c r="D64" s="39"/>
      <c r="E64" s="301"/>
      <c r="F64" s="111"/>
      <c r="G64" s="12"/>
      <c r="H64" s="49"/>
      <c r="I64" s="112"/>
      <c r="J64" s="11"/>
    </row>
    <row r="65" spans="2:10">
      <c r="B65" s="2"/>
      <c r="C65" s="297"/>
      <c r="D65" s="39"/>
      <c r="E65" s="301"/>
      <c r="F65" s="111"/>
      <c r="G65" s="12"/>
      <c r="H65" s="49"/>
      <c r="I65" s="112"/>
      <c r="J65" s="11"/>
    </row>
    <row r="66" spans="2:10">
      <c r="B66" s="2"/>
      <c r="C66" s="102"/>
      <c r="D66" s="27"/>
      <c r="E66" s="60"/>
      <c r="F66" s="19"/>
      <c r="G66" s="12"/>
      <c r="H66" s="49"/>
      <c r="I66" s="62"/>
      <c r="J66" s="11"/>
    </row>
    <row r="67" spans="2:10" ht="15.75">
      <c r="B67" s="2"/>
      <c r="C67" s="113"/>
      <c r="D67" s="107"/>
      <c r="E67" s="108"/>
      <c r="F67" s="107"/>
      <c r="G67" s="109"/>
      <c r="H67" s="109"/>
      <c r="I67" s="110"/>
      <c r="J67" s="11"/>
    </row>
    <row r="68" spans="2:10">
      <c r="B68" s="2"/>
      <c r="C68" s="305"/>
      <c r="D68" s="306"/>
      <c r="E68" s="307"/>
      <c r="F68" s="114"/>
      <c r="G68" s="308"/>
      <c r="H68" s="308"/>
      <c r="I68" s="309"/>
      <c r="J68" s="11"/>
    </row>
    <row r="69" spans="2:10">
      <c r="B69" s="2"/>
      <c r="C69" s="86"/>
      <c r="D69" s="300"/>
      <c r="E69" s="301"/>
      <c r="F69" s="111"/>
      <c r="G69" s="12"/>
      <c r="H69" s="49"/>
      <c r="I69" s="62"/>
      <c r="J69" s="11"/>
    </row>
    <row r="70" spans="2:10">
      <c r="B70" s="2"/>
      <c r="C70" s="311"/>
      <c r="D70" s="300"/>
      <c r="E70" s="301"/>
      <c r="F70" s="111"/>
      <c r="G70" s="12"/>
      <c r="H70" s="49"/>
      <c r="I70" s="62"/>
      <c r="J70" s="11"/>
    </row>
    <row r="71" spans="2:10">
      <c r="B71" s="2"/>
      <c r="C71" s="311"/>
      <c r="D71" s="39"/>
      <c r="E71" s="301"/>
      <c r="F71" s="111"/>
      <c r="G71" s="12"/>
      <c r="H71" s="49"/>
      <c r="I71" s="62"/>
      <c r="J71" s="11"/>
    </row>
    <row r="72" spans="2:10">
      <c r="B72" s="2"/>
      <c r="C72" s="311"/>
      <c r="D72" s="39"/>
      <c r="E72" s="301"/>
      <c r="F72" s="111"/>
      <c r="G72" s="12"/>
      <c r="H72" s="49"/>
      <c r="I72" s="62"/>
      <c r="J72" s="11"/>
    </row>
    <row r="73" spans="2:10">
      <c r="B73" s="2"/>
      <c r="C73" s="297"/>
      <c r="D73" s="300"/>
      <c r="E73" s="301"/>
      <c r="F73" s="298"/>
      <c r="G73" s="40"/>
      <c r="H73" s="49"/>
      <c r="I73" s="62"/>
      <c r="J73" s="11"/>
    </row>
    <row r="74" spans="2:10">
      <c r="B74" s="2"/>
      <c r="C74" s="41"/>
      <c r="D74" s="41"/>
      <c r="E74" s="301"/>
      <c r="F74" s="298"/>
      <c r="G74" s="40"/>
      <c r="H74" s="49"/>
      <c r="I74" s="62"/>
      <c r="J74" s="11"/>
    </row>
    <row r="75" spans="2:10">
      <c r="B75" s="2"/>
      <c r="C75" s="41"/>
      <c r="D75" s="300"/>
      <c r="E75" s="301"/>
      <c r="F75" s="111"/>
      <c r="G75" s="40"/>
      <c r="H75" s="49"/>
      <c r="I75" s="62"/>
      <c r="J75" s="11"/>
    </row>
    <row r="76" spans="2:10">
      <c r="B76" s="297"/>
      <c r="C76" s="297"/>
      <c r="D76" s="39"/>
      <c r="E76" s="301"/>
      <c r="F76" s="111"/>
      <c r="G76" s="12"/>
      <c r="H76" s="49"/>
      <c r="I76" s="62"/>
      <c r="J76" s="11"/>
    </row>
    <row r="77" spans="2:10">
      <c r="B77" s="297"/>
      <c r="C77" s="297"/>
      <c r="D77" s="39"/>
      <c r="E77" s="301"/>
      <c r="F77" s="111"/>
      <c r="G77" s="12"/>
      <c r="H77" s="49"/>
      <c r="I77" s="62"/>
      <c r="J77" s="11"/>
    </row>
    <row r="78" spans="2:10">
      <c r="B78" s="297"/>
      <c r="C78" s="297"/>
      <c r="D78" s="39"/>
      <c r="E78" s="301"/>
      <c r="F78" s="111"/>
      <c r="G78" s="12"/>
      <c r="H78" s="49"/>
      <c r="I78" s="62"/>
      <c r="J78" s="11"/>
    </row>
    <row r="79" spans="2:10">
      <c r="B79" s="297"/>
      <c r="C79" s="297"/>
      <c r="D79" s="39"/>
      <c r="E79" s="301"/>
      <c r="F79" s="111"/>
      <c r="G79" s="12"/>
      <c r="H79" s="49"/>
      <c r="I79" s="62"/>
      <c r="J79" s="11"/>
    </row>
    <row r="80" spans="2:10">
      <c r="B80" s="297"/>
      <c r="C80" s="297"/>
      <c r="D80" s="39"/>
      <c r="E80" s="301"/>
      <c r="F80" s="111"/>
      <c r="G80" s="12"/>
      <c r="H80" s="49"/>
      <c r="I80" s="62"/>
      <c r="J80" s="11"/>
    </row>
    <row r="81" spans="2:10">
      <c r="B81" s="297"/>
      <c r="C81" s="297"/>
      <c r="D81" s="39"/>
      <c r="E81" s="301"/>
      <c r="F81" s="111"/>
      <c r="G81" s="12"/>
      <c r="H81" s="49"/>
      <c r="I81" s="62"/>
      <c r="J81" s="11"/>
    </row>
    <row r="82" spans="2:10">
      <c r="B82" s="297"/>
      <c r="C82" s="297"/>
      <c r="D82" s="39"/>
      <c r="E82" s="301"/>
      <c r="F82" s="111"/>
      <c r="G82" s="12"/>
      <c r="H82" s="49"/>
      <c r="I82" s="62"/>
      <c r="J82" s="11"/>
    </row>
    <row r="83" spans="2:10">
      <c r="B83" s="297"/>
      <c r="C83" s="297"/>
      <c r="D83" s="39"/>
      <c r="E83" s="301"/>
      <c r="F83" s="111"/>
      <c r="G83" s="12"/>
      <c r="H83" s="49"/>
      <c r="I83" s="62"/>
      <c r="J83" s="11"/>
    </row>
    <row r="84" spans="2:10">
      <c r="B84" s="297"/>
      <c r="C84" s="297"/>
      <c r="D84" s="39"/>
      <c r="E84" s="301"/>
      <c r="F84" s="111"/>
      <c r="G84" s="12"/>
      <c r="H84" s="49"/>
      <c r="I84" s="62"/>
      <c r="J84" s="11"/>
    </row>
    <row r="85" spans="2:10">
      <c r="B85" s="297"/>
      <c r="C85" s="297"/>
      <c r="D85" s="39"/>
      <c r="E85" s="301"/>
      <c r="F85" s="111"/>
      <c r="G85" s="12"/>
      <c r="H85" s="49"/>
      <c r="I85" s="62"/>
      <c r="J85" s="11"/>
    </row>
    <row r="86" spans="2:10">
      <c r="B86" s="297"/>
      <c r="C86" s="297"/>
      <c r="D86" s="39"/>
      <c r="E86" s="301"/>
      <c r="F86" s="111"/>
      <c r="G86" s="12"/>
      <c r="H86" s="49"/>
      <c r="I86" s="62"/>
      <c r="J86" s="11"/>
    </row>
    <row r="87" spans="2:10">
      <c r="B87" s="297"/>
      <c r="C87" s="297"/>
      <c r="D87" s="39"/>
      <c r="E87" s="301"/>
      <c r="F87" s="111"/>
      <c r="G87" s="12"/>
      <c r="H87" s="49"/>
      <c r="I87" s="62"/>
      <c r="J87" s="11"/>
    </row>
    <row r="88" spans="2:10">
      <c r="B88" s="297"/>
      <c r="C88" s="297"/>
      <c r="D88" s="39"/>
      <c r="E88" s="301"/>
      <c r="F88" s="111"/>
      <c r="G88" s="12"/>
      <c r="H88" s="49"/>
      <c r="I88" s="62"/>
      <c r="J88" s="11"/>
    </row>
    <row r="89" spans="2:10">
      <c r="B89" s="297"/>
      <c r="C89" s="297"/>
      <c r="D89" s="300"/>
      <c r="E89" s="301"/>
      <c r="F89" s="111"/>
      <c r="G89" s="12"/>
      <c r="H89" s="49"/>
      <c r="I89" s="62"/>
      <c r="J89" s="11"/>
    </row>
    <row r="90" spans="2:10">
      <c r="B90" s="297"/>
      <c r="C90" s="297"/>
      <c r="D90" s="300"/>
      <c r="E90" s="301"/>
      <c r="F90" s="312"/>
      <c r="G90" s="12"/>
      <c r="H90" s="12"/>
      <c r="I90" s="62"/>
      <c r="J90" s="11"/>
    </row>
    <row r="91" spans="2:10">
      <c r="B91" s="105"/>
      <c r="C91" s="297"/>
      <c r="D91" s="300"/>
      <c r="E91" s="301"/>
      <c r="F91" s="303"/>
      <c r="G91" s="161"/>
      <c r="H91" s="161"/>
      <c r="I91" s="313"/>
      <c r="J91" s="11"/>
    </row>
    <row r="92" spans="2:10">
      <c r="B92" s="25"/>
      <c r="C92" s="102"/>
      <c r="D92" s="27"/>
      <c r="E92" s="60"/>
      <c r="F92" s="19"/>
      <c r="G92" s="12"/>
      <c r="H92" s="49"/>
      <c r="I92" s="62"/>
      <c r="J92" s="11"/>
    </row>
    <row r="93" spans="2:10" s="3" customFormat="1" ht="15.75">
      <c r="B93" s="25"/>
      <c r="C93" s="63"/>
      <c r="D93" s="27"/>
      <c r="E93" s="60"/>
      <c r="F93" s="19"/>
      <c r="G93" s="61"/>
      <c r="H93" s="61"/>
      <c r="I93" s="62"/>
      <c r="J93" s="14"/>
    </row>
    <row r="94" spans="2:10" s="4" customFormat="1" ht="15.75">
      <c r="B94" s="103"/>
      <c r="C94" s="113"/>
      <c r="D94" s="107"/>
      <c r="E94" s="108"/>
      <c r="F94" s="107"/>
      <c r="G94" s="109"/>
      <c r="H94" s="109"/>
      <c r="I94" s="110"/>
      <c r="J94" s="314"/>
    </row>
    <row r="95" spans="2:10">
      <c r="B95" s="297"/>
      <c r="C95" s="297"/>
      <c r="D95" s="300"/>
      <c r="E95" s="315"/>
      <c r="F95" s="303"/>
      <c r="G95" s="12"/>
      <c r="H95" s="12"/>
      <c r="I95" s="49"/>
      <c r="J95" s="11"/>
    </row>
    <row r="96" spans="2:10">
      <c r="B96" s="297"/>
      <c r="C96" s="297"/>
      <c r="D96" s="39"/>
      <c r="E96" s="301"/>
      <c r="F96" s="111"/>
      <c r="G96" s="12"/>
      <c r="H96" s="49"/>
      <c r="I96" s="62"/>
      <c r="J96" s="11"/>
    </row>
    <row r="97" spans="2:10">
      <c r="B97" s="297"/>
      <c r="C97" s="297"/>
      <c r="D97" s="39"/>
      <c r="E97" s="301"/>
      <c r="F97" s="111"/>
      <c r="G97" s="12"/>
      <c r="H97" s="49"/>
      <c r="I97" s="62"/>
      <c r="J97" s="11"/>
    </row>
    <row r="98" spans="2:10">
      <c r="B98" s="297"/>
      <c r="C98" s="297"/>
      <c r="D98" s="300"/>
      <c r="E98" s="301"/>
      <c r="F98" s="111"/>
      <c r="G98" s="12"/>
      <c r="H98" s="49"/>
      <c r="I98" s="62"/>
      <c r="J98" s="11"/>
    </row>
    <row r="99" spans="2:10">
      <c r="B99" s="297"/>
      <c r="C99" s="297"/>
      <c r="D99" s="39"/>
      <c r="E99" s="301"/>
      <c r="F99" s="111"/>
      <c r="G99" s="12"/>
      <c r="H99" s="49"/>
      <c r="I99" s="62"/>
      <c r="J99" s="11"/>
    </row>
    <row r="100" spans="2:10">
      <c r="B100" s="297"/>
      <c r="C100" s="297"/>
      <c r="D100" s="300"/>
      <c r="E100" s="301"/>
      <c r="F100" s="111"/>
      <c r="G100" s="12"/>
      <c r="H100" s="49"/>
      <c r="I100" s="62"/>
      <c r="J100" s="11"/>
    </row>
    <row r="101" spans="2:10">
      <c r="B101" s="297"/>
      <c r="C101" s="297"/>
      <c r="D101" s="300"/>
      <c r="E101" s="301"/>
      <c r="F101" s="303"/>
      <c r="G101" s="12"/>
      <c r="H101" s="12"/>
      <c r="I101" s="49"/>
      <c r="J101" s="11"/>
    </row>
    <row r="102" spans="2:10">
      <c r="B102" s="25"/>
      <c r="C102" s="102"/>
      <c r="D102" s="27"/>
      <c r="E102" s="60"/>
      <c r="F102" s="19"/>
      <c r="G102" s="12"/>
      <c r="H102" s="49"/>
      <c r="I102" s="62"/>
      <c r="J102" s="11"/>
    </row>
    <row r="103" spans="2:10">
      <c r="B103" s="25"/>
      <c r="C103" s="63"/>
      <c r="D103" s="27"/>
      <c r="E103" s="60"/>
      <c r="F103" s="19"/>
      <c r="G103" s="61"/>
      <c r="H103" s="61"/>
      <c r="I103" s="62"/>
      <c r="J103" s="11"/>
    </row>
    <row r="104" spans="2:10" s="3" customFormat="1" ht="15.75">
      <c r="B104" s="103"/>
      <c r="C104" s="106"/>
      <c r="D104" s="115"/>
      <c r="E104" s="115"/>
      <c r="F104" s="107"/>
      <c r="G104" s="109"/>
      <c r="H104" s="109"/>
      <c r="I104" s="110"/>
      <c r="J104" s="14"/>
    </row>
    <row r="105" spans="2:10">
      <c r="B105" s="297"/>
      <c r="C105" s="297"/>
      <c r="D105" s="300"/>
      <c r="E105" s="301"/>
      <c r="F105" s="303"/>
      <c r="G105" s="12"/>
      <c r="H105" s="12"/>
      <c r="I105" s="49"/>
      <c r="J105" s="11"/>
    </row>
    <row r="106" spans="2:10" s="3" customFormat="1" ht="15.75">
      <c r="B106" s="297"/>
      <c r="C106" s="45"/>
      <c r="D106" s="39"/>
      <c r="E106" s="301"/>
      <c r="F106" s="111"/>
      <c r="G106" s="12"/>
      <c r="H106" s="49"/>
      <c r="I106" s="62"/>
      <c r="J106" s="14"/>
    </row>
    <row r="107" spans="2:10" s="3" customFormat="1" ht="15.75">
      <c r="B107" s="297"/>
      <c r="C107" s="45"/>
      <c r="D107" s="300"/>
      <c r="E107" s="301"/>
      <c r="F107" s="111"/>
      <c r="G107" s="12"/>
      <c r="H107" s="49"/>
      <c r="I107" s="62"/>
      <c r="J107" s="14"/>
    </row>
    <row r="108" spans="2:10" s="3" customFormat="1" ht="15.75">
      <c r="B108" s="297"/>
      <c r="C108" s="297"/>
      <c r="D108" s="39"/>
      <c r="E108" s="301"/>
      <c r="F108" s="111"/>
      <c r="G108" s="12"/>
      <c r="H108" s="49"/>
      <c r="I108" s="62"/>
      <c r="J108" s="14"/>
    </row>
    <row r="109" spans="2:10" s="3" customFormat="1" ht="15.75">
      <c r="B109" s="297"/>
      <c r="C109" s="297"/>
      <c r="D109" s="300"/>
      <c r="E109" s="301"/>
      <c r="F109" s="111"/>
      <c r="G109" s="12"/>
      <c r="H109" s="49"/>
      <c r="I109" s="62"/>
      <c r="J109" s="14"/>
    </row>
    <row r="110" spans="2:10" s="3" customFormat="1" ht="15.75">
      <c r="B110" s="297"/>
      <c r="C110" s="297"/>
      <c r="D110" s="39"/>
      <c r="E110" s="301"/>
      <c r="F110" s="111"/>
      <c r="G110" s="12"/>
      <c r="H110" s="49"/>
      <c r="I110" s="62"/>
      <c r="J110" s="14"/>
    </row>
    <row r="111" spans="2:10" s="3" customFormat="1" ht="15.75">
      <c r="B111" s="297"/>
      <c r="C111" s="297"/>
      <c r="D111" s="39"/>
      <c r="E111" s="301"/>
      <c r="F111" s="111"/>
      <c r="G111" s="12"/>
      <c r="H111" s="49"/>
      <c r="I111" s="62"/>
      <c r="J111" s="14"/>
    </row>
    <row r="112" spans="2:10" s="3" customFormat="1" ht="15.75">
      <c r="B112" s="297"/>
      <c r="C112" s="297"/>
      <c r="D112" s="39"/>
      <c r="E112" s="301"/>
      <c r="F112" s="111"/>
      <c r="G112" s="12"/>
      <c r="H112" s="49"/>
      <c r="I112" s="62"/>
      <c r="J112" s="14"/>
    </row>
    <row r="113" spans="2:10" s="3" customFormat="1" ht="15.75">
      <c r="B113" s="297"/>
      <c r="C113" s="297"/>
      <c r="D113" s="39"/>
      <c r="E113" s="301"/>
      <c r="F113" s="111"/>
      <c r="G113" s="12"/>
      <c r="H113" s="49"/>
      <c r="I113" s="112"/>
      <c r="J113" s="14"/>
    </row>
    <row r="114" spans="2:10" s="3" customFormat="1" ht="15.75">
      <c r="B114" s="297"/>
      <c r="C114" s="297"/>
      <c r="D114" s="39"/>
      <c r="E114" s="301"/>
      <c r="F114" s="111"/>
      <c r="G114" s="12"/>
      <c r="H114" s="49"/>
      <c r="I114" s="62"/>
      <c r="J114" s="14"/>
    </row>
    <row r="115" spans="2:10" s="3" customFormat="1" ht="15.75">
      <c r="B115" s="297"/>
      <c r="C115" s="297"/>
      <c r="D115" s="39"/>
      <c r="E115" s="301"/>
      <c r="F115" s="111"/>
      <c r="G115" s="12"/>
      <c r="H115" s="49"/>
      <c r="I115" s="62"/>
      <c r="J115" s="14"/>
    </row>
    <row r="116" spans="2:10" s="3" customFormat="1" ht="15.75">
      <c r="B116" s="297"/>
      <c r="C116" s="297"/>
      <c r="D116" s="39"/>
      <c r="E116" s="301"/>
      <c r="F116" s="111"/>
      <c r="G116" s="12"/>
      <c r="H116" s="49"/>
      <c r="I116" s="62"/>
      <c r="J116" s="14"/>
    </row>
    <row r="117" spans="2:10" s="3" customFormat="1" ht="15.75">
      <c r="B117" s="297"/>
      <c r="C117" s="297"/>
      <c r="D117" s="39"/>
      <c r="E117" s="301"/>
      <c r="F117" s="111"/>
      <c r="G117" s="12"/>
      <c r="H117" s="49"/>
      <c r="I117" s="62"/>
      <c r="J117" s="14"/>
    </row>
    <row r="118" spans="2:10" s="3" customFormat="1" ht="15.75">
      <c r="B118" s="297"/>
      <c r="C118" s="297"/>
      <c r="D118" s="39"/>
      <c r="E118" s="301"/>
      <c r="F118" s="111"/>
      <c r="G118" s="12"/>
      <c r="H118" s="49"/>
      <c r="I118" s="62"/>
      <c r="J118" s="14"/>
    </row>
    <row r="119" spans="2:10" s="3" customFormat="1" ht="15.75">
      <c r="B119" s="297"/>
      <c r="C119" s="297"/>
      <c r="D119" s="39"/>
      <c r="E119" s="301"/>
      <c r="F119" s="111"/>
      <c r="G119" s="12"/>
      <c r="H119" s="49"/>
      <c r="I119" s="62"/>
      <c r="J119" s="14"/>
    </row>
    <row r="120" spans="2:10" s="3" customFormat="1" ht="15.75">
      <c r="B120" s="297"/>
      <c r="C120" s="297"/>
      <c r="D120" s="39"/>
      <c r="E120" s="301"/>
      <c r="F120" s="111"/>
      <c r="G120" s="12"/>
      <c r="H120" s="49"/>
      <c r="I120" s="62"/>
      <c r="J120" s="14"/>
    </row>
    <row r="121" spans="2:10" s="3" customFormat="1" ht="15.75">
      <c r="B121" s="297"/>
      <c r="C121" s="297"/>
      <c r="D121" s="39"/>
      <c r="E121" s="301"/>
      <c r="F121" s="111"/>
      <c r="G121" s="12"/>
      <c r="H121" s="49"/>
      <c r="I121" s="62"/>
      <c r="J121" s="14"/>
    </row>
    <row r="122" spans="2:10" s="3" customFormat="1" ht="15.75">
      <c r="B122" s="297"/>
      <c r="C122" s="297"/>
      <c r="D122" s="39"/>
      <c r="E122" s="301"/>
      <c r="F122" s="111"/>
      <c r="G122" s="12"/>
      <c r="H122" s="49"/>
      <c r="I122" s="62"/>
      <c r="J122" s="14"/>
    </row>
    <row r="123" spans="2:10" s="3" customFormat="1" ht="15.75">
      <c r="B123" s="297"/>
      <c r="C123" s="297"/>
      <c r="D123" s="39"/>
      <c r="E123" s="301"/>
      <c r="F123" s="111"/>
      <c r="G123" s="12"/>
      <c r="H123" s="49"/>
      <c r="I123" s="62"/>
      <c r="J123" s="14"/>
    </row>
    <row r="124" spans="2:10" s="3" customFormat="1" ht="15.75">
      <c r="B124" s="297"/>
      <c r="C124" s="297"/>
      <c r="D124" s="300"/>
      <c r="E124" s="301"/>
      <c r="F124" s="111"/>
      <c r="G124" s="12"/>
      <c r="H124" s="49"/>
      <c r="I124" s="62"/>
      <c r="J124" s="14"/>
    </row>
    <row r="125" spans="2:10" s="3" customFormat="1" ht="15.75">
      <c r="B125" s="297"/>
      <c r="C125" s="297"/>
      <c r="D125" s="300"/>
      <c r="E125" s="301"/>
      <c r="F125" s="111"/>
      <c r="G125" s="12"/>
      <c r="H125" s="49"/>
      <c r="I125" s="62"/>
      <c r="J125" s="14"/>
    </row>
    <row r="126" spans="2:10" s="3" customFormat="1" ht="15.75">
      <c r="B126" s="297"/>
      <c r="C126" s="297"/>
      <c r="D126" s="300"/>
      <c r="E126" s="301"/>
      <c r="F126" s="303"/>
      <c r="G126" s="12"/>
      <c r="H126" s="12"/>
      <c r="I126" s="49"/>
      <c r="J126" s="14"/>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ht="15.75">
      <c r="B129" s="103"/>
      <c r="C129" s="106"/>
      <c r="D129" s="115"/>
      <c r="E129" s="115"/>
      <c r="F129" s="107"/>
      <c r="G129" s="109"/>
      <c r="H129" s="109"/>
      <c r="I129" s="110"/>
      <c r="J129" s="11"/>
    </row>
    <row r="130" spans="2:10">
      <c r="B130" s="297"/>
      <c r="C130" s="297"/>
      <c r="D130" s="300"/>
      <c r="E130" s="301"/>
      <c r="F130" s="303"/>
      <c r="G130" s="12"/>
      <c r="H130" s="12"/>
      <c r="I130" s="49"/>
      <c r="J130" s="11"/>
    </row>
    <row r="131" spans="2:10">
      <c r="B131" s="297"/>
      <c r="C131" s="297"/>
      <c r="D131" s="39"/>
      <c r="E131" s="301"/>
      <c r="F131" s="111"/>
      <c r="G131" s="12"/>
      <c r="H131" s="49"/>
      <c r="I131" s="62"/>
      <c r="J131" s="11"/>
    </row>
    <row r="132" spans="2:10">
      <c r="B132" s="297"/>
      <c r="C132" s="297"/>
      <c r="D132" s="39"/>
      <c r="E132" s="301"/>
      <c r="F132" s="111"/>
      <c r="G132" s="12"/>
      <c r="H132" s="49"/>
      <c r="I132" s="62"/>
      <c r="J132" s="11"/>
    </row>
    <row r="133" spans="2:10">
      <c r="B133" s="297"/>
      <c r="C133" s="297"/>
      <c r="D133" s="39"/>
      <c r="E133" s="301"/>
      <c r="F133" s="111"/>
      <c r="G133" s="12"/>
      <c r="H133" s="49"/>
      <c r="I133" s="62"/>
      <c r="J133" s="11"/>
    </row>
    <row r="134" spans="2:10">
      <c r="B134" s="297"/>
      <c r="C134" s="297"/>
      <c r="D134" s="300"/>
      <c r="E134" s="301"/>
      <c r="F134" s="111"/>
      <c r="G134" s="12"/>
      <c r="H134" s="49"/>
      <c r="I134" s="62"/>
      <c r="J134" s="11"/>
    </row>
    <row r="135" spans="2:10">
      <c r="B135" s="297"/>
      <c r="C135" s="297"/>
      <c r="D135" s="300"/>
      <c r="E135" s="301"/>
      <c r="F135" s="303"/>
      <c r="G135" s="12"/>
      <c r="H135" s="12"/>
      <c r="I135" s="49"/>
      <c r="J135" s="11"/>
    </row>
    <row r="136" spans="2:10">
      <c r="B136" s="25"/>
      <c r="C136" s="102"/>
      <c r="D136" s="27"/>
      <c r="E136" s="60"/>
      <c r="F136" s="19"/>
      <c r="G136" s="12"/>
      <c r="H136" s="49"/>
      <c r="I136" s="62"/>
      <c r="J136" s="11"/>
    </row>
    <row r="137" spans="2:10">
      <c r="B137" s="25"/>
      <c r="C137" s="63"/>
      <c r="D137" s="27"/>
      <c r="E137" s="60"/>
      <c r="F137" s="19"/>
      <c r="G137" s="61"/>
      <c r="H137" s="61"/>
      <c r="I137" s="62"/>
      <c r="J137" s="11"/>
    </row>
    <row r="138" spans="2:10" ht="15.75">
      <c r="B138" s="103"/>
      <c r="C138" s="106"/>
      <c r="D138" s="115"/>
      <c r="E138" s="115"/>
      <c r="F138" s="107"/>
      <c r="G138" s="109"/>
      <c r="H138" s="109"/>
      <c r="I138" s="110"/>
      <c r="J138" s="11"/>
    </row>
    <row r="139" spans="2:10">
      <c r="B139" s="297"/>
      <c r="C139" s="297"/>
      <c r="D139" s="300"/>
      <c r="E139" s="301"/>
      <c r="F139" s="303"/>
      <c r="G139" s="12"/>
      <c r="H139" s="12"/>
      <c r="I139" s="49"/>
      <c r="J139" s="11"/>
    </row>
    <row r="140" spans="2:10">
      <c r="B140" s="297"/>
      <c r="C140" s="45"/>
      <c r="D140" s="39"/>
      <c r="E140" s="301"/>
      <c r="F140" s="111"/>
      <c r="G140" s="12"/>
      <c r="H140" s="49"/>
      <c r="I140" s="62"/>
      <c r="J140" s="11"/>
    </row>
    <row r="141" spans="2:10">
      <c r="B141" s="297"/>
      <c r="C141" s="45"/>
      <c r="D141" s="39"/>
      <c r="E141" s="301"/>
      <c r="F141" s="111"/>
      <c r="G141" s="12"/>
      <c r="H141" s="49"/>
      <c r="I141" s="62"/>
      <c r="J141" s="11"/>
    </row>
    <row r="142" spans="2:10">
      <c r="B142" s="297"/>
      <c r="C142" s="45"/>
      <c r="D142" s="39"/>
      <c r="E142" s="301"/>
      <c r="F142" s="111"/>
      <c r="G142" s="12"/>
      <c r="H142" s="49"/>
      <c r="I142" s="62"/>
      <c r="J142" s="11"/>
    </row>
    <row r="143" spans="2:10">
      <c r="B143" s="297"/>
      <c r="C143" s="45"/>
      <c r="D143" s="39"/>
      <c r="E143" s="301"/>
      <c r="F143" s="111"/>
      <c r="G143" s="12"/>
      <c r="H143" s="49"/>
      <c r="I143" s="62"/>
      <c r="J143" s="11"/>
    </row>
    <row r="144" spans="2:10">
      <c r="B144" s="297"/>
      <c r="C144" s="297"/>
      <c r="D144" s="39"/>
      <c r="E144" s="301"/>
      <c r="F144" s="111"/>
      <c r="G144" s="12"/>
      <c r="H144" s="49"/>
      <c r="I144" s="62"/>
      <c r="J144" s="11"/>
    </row>
    <row r="145" spans="2:10">
      <c r="B145" s="297"/>
      <c r="C145" s="297"/>
      <c r="D145" s="39"/>
      <c r="E145" s="301"/>
      <c r="F145" s="111"/>
      <c r="G145" s="12"/>
      <c r="H145" s="49"/>
      <c r="I145" s="62"/>
      <c r="J145" s="11"/>
    </row>
    <row r="146" spans="2:10">
      <c r="B146" s="297"/>
      <c r="C146" s="297"/>
      <c r="D146" s="39"/>
      <c r="E146" s="301"/>
      <c r="F146" s="111"/>
      <c r="G146" s="12"/>
      <c r="H146" s="49"/>
      <c r="I146" s="62"/>
      <c r="J146" s="11"/>
    </row>
    <row r="147" spans="2:10">
      <c r="B147" s="297"/>
      <c r="C147" s="297"/>
      <c r="D147" s="39"/>
      <c r="E147" s="301"/>
      <c r="F147" s="111"/>
      <c r="G147" s="12"/>
      <c r="H147" s="49"/>
      <c r="I147" s="62"/>
      <c r="J147" s="11"/>
    </row>
    <row r="148" spans="2:10">
      <c r="B148" s="297"/>
      <c r="C148" s="297"/>
      <c r="D148" s="39"/>
      <c r="E148" s="301"/>
      <c r="F148" s="111"/>
      <c r="G148" s="12"/>
      <c r="H148" s="49"/>
      <c r="I148" s="62"/>
      <c r="J148" s="11"/>
    </row>
    <row r="149" spans="2:10">
      <c r="B149" s="297"/>
      <c r="C149" s="297"/>
      <c r="D149" s="39"/>
      <c r="E149" s="301"/>
      <c r="F149" s="111"/>
      <c r="G149" s="12"/>
      <c r="H149" s="49"/>
      <c r="I149" s="62"/>
      <c r="J149" s="11"/>
    </row>
    <row r="150" spans="2:10">
      <c r="B150" s="297"/>
      <c r="C150" s="297"/>
      <c r="D150" s="39"/>
      <c r="E150" s="301"/>
      <c r="F150" s="111"/>
      <c r="G150" s="12"/>
      <c r="H150" s="49"/>
      <c r="I150" s="62"/>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00"/>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46"/>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
      <c r="C165" s="29"/>
      <c r="D165" s="30"/>
      <c r="E165" s="30"/>
      <c r="F165" s="18"/>
      <c r="G165" s="12"/>
      <c r="H165" s="12"/>
      <c r="I165" s="49"/>
      <c r="J165" s="11"/>
    </row>
    <row r="166" spans="2:10">
      <c r="B166" s="297"/>
      <c r="C166" s="300"/>
      <c r="D166" s="39"/>
      <c r="E166" s="301"/>
      <c r="F166" s="111"/>
      <c r="G166" s="12"/>
      <c r="H166" s="49"/>
      <c r="I166" s="62"/>
      <c r="J166" s="11"/>
    </row>
    <row r="167" spans="2:10">
      <c r="B167" s="297"/>
      <c r="C167" s="297"/>
      <c r="D167" s="39"/>
      <c r="E167" s="301"/>
      <c r="F167" s="111"/>
      <c r="G167" s="12"/>
      <c r="H167" s="49"/>
      <c r="I167" s="62"/>
      <c r="J167" s="11"/>
    </row>
    <row r="168" spans="2:10">
      <c r="B168" s="297"/>
      <c r="C168" s="300"/>
      <c r="D168" s="39"/>
      <c r="E168" s="301"/>
      <c r="F168" s="111"/>
      <c r="G168" s="12"/>
      <c r="H168" s="49"/>
      <c r="I168" s="62"/>
      <c r="J168" s="11"/>
    </row>
    <row r="169" spans="2:10">
      <c r="B169" s="297"/>
      <c r="C169" s="297"/>
      <c r="D169" s="300"/>
      <c r="E169" s="301"/>
      <c r="F169" s="111"/>
      <c r="G169" s="12"/>
      <c r="H169" s="49"/>
      <c r="I169" s="62"/>
      <c r="J169" s="11"/>
    </row>
    <row r="170" spans="2:10" ht="10.5" customHeight="1">
      <c r="B170" s="297"/>
      <c r="C170" s="297"/>
      <c r="D170" s="300"/>
      <c r="E170" s="301"/>
      <c r="F170" s="303"/>
      <c r="G170" s="12"/>
      <c r="H170" s="12"/>
      <c r="I170" s="49"/>
      <c r="J170" s="11"/>
    </row>
    <row r="171" spans="2:10" ht="15" customHeight="1">
      <c r="B171" s="25"/>
      <c r="C171" s="102"/>
      <c r="D171" s="27"/>
      <c r="E171" s="60"/>
      <c r="F171" s="19"/>
      <c r="G171" s="12"/>
      <c r="H171" s="49"/>
      <c r="I171" s="62"/>
      <c r="J171" s="11"/>
    </row>
    <row r="172" spans="2:10">
      <c r="B172" s="25"/>
      <c r="C172" s="63"/>
      <c r="D172" s="27"/>
      <c r="E172" s="60"/>
      <c r="F172" s="19"/>
      <c r="G172" s="61"/>
      <c r="H172" s="61"/>
      <c r="I172" s="62"/>
      <c r="J172" s="11"/>
    </row>
    <row r="173" spans="2:10" ht="15.75">
      <c r="B173" s="103"/>
      <c r="C173" s="106"/>
      <c r="D173" s="115"/>
      <c r="E173" s="115"/>
      <c r="F173" s="107"/>
      <c r="G173" s="109"/>
      <c r="H173" s="109"/>
      <c r="I173" s="110"/>
      <c r="J173" s="11"/>
    </row>
    <row r="174" spans="2:10">
      <c r="B174" s="29"/>
      <c r="C174" s="29"/>
      <c r="D174" s="33"/>
      <c r="E174" s="30"/>
      <c r="F174" s="18"/>
      <c r="G174" s="12"/>
      <c r="H174" s="12"/>
      <c r="I174" s="49"/>
      <c r="J174" s="11"/>
    </row>
    <row r="175" spans="2:10">
      <c r="B175" s="297"/>
      <c r="C175" s="297"/>
      <c r="D175" s="300"/>
      <c r="E175" s="301"/>
      <c r="F175" s="116"/>
      <c r="G175" s="12"/>
      <c r="H175" s="49"/>
      <c r="I175" s="112"/>
      <c r="J175" s="11"/>
    </row>
    <row r="176" spans="2:10">
      <c r="B176" s="297"/>
      <c r="C176" s="297"/>
      <c r="D176" s="300"/>
      <c r="E176" s="301"/>
      <c r="F176" s="116"/>
      <c r="G176" s="12"/>
      <c r="H176" s="49"/>
      <c r="I176" s="112"/>
      <c r="J176" s="11"/>
    </row>
    <row r="177" spans="2:10">
      <c r="B177" s="297"/>
      <c r="C177" s="297"/>
      <c r="D177" s="39"/>
      <c r="E177" s="301"/>
      <c r="F177" s="111"/>
      <c r="G177" s="12"/>
      <c r="H177" s="49"/>
      <c r="I177" s="112"/>
      <c r="J177" s="11"/>
    </row>
    <row r="178" spans="2:10">
      <c r="B178" s="297"/>
      <c r="C178" s="37"/>
      <c r="D178" s="300"/>
      <c r="E178" s="301"/>
      <c r="F178" s="116"/>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303"/>
      <c r="G181" s="12"/>
      <c r="H181" s="12"/>
      <c r="I181" s="49"/>
      <c r="J181" s="11"/>
    </row>
    <row r="182" spans="2:10">
      <c r="B182" s="25"/>
      <c r="C182" s="102"/>
      <c r="D182" s="27"/>
      <c r="E182" s="60"/>
      <c r="F182" s="19"/>
      <c r="G182" s="12"/>
      <c r="H182" s="49"/>
      <c r="I182" s="62"/>
      <c r="J182" s="11"/>
    </row>
    <row r="183" spans="2:10">
      <c r="B183" s="25"/>
      <c r="C183" s="63"/>
      <c r="D183" s="27"/>
      <c r="E183" s="60"/>
      <c r="F183" s="19"/>
      <c r="G183" s="61"/>
      <c r="H183" s="61"/>
      <c r="I183" s="62"/>
      <c r="J183" s="11"/>
    </row>
    <row r="184" spans="2:10" ht="15.75">
      <c r="B184" s="103"/>
      <c r="C184" s="106"/>
      <c r="D184" s="115"/>
      <c r="E184" s="115"/>
      <c r="F184" s="107"/>
      <c r="G184" s="109"/>
      <c r="H184" s="109"/>
      <c r="I184" s="110"/>
      <c r="J184" s="11"/>
    </row>
    <row r="185" spans="2:10">
      <c r="B185" s="29"/>
      <c r="C185" s="29"/>
      <c r="D185" s="33"/>
      <c r="E185" s="30"/>
      <c r="F185" s="18"/>
      <c r="G185" s="12"/>
      <c r="H185" s="12"/>
      <c r="I185" s="49"/>
      <c r="J185" s="11"/>
    </row>
    <row r="186" spans="2:10">
      <c r="B186" s="297"/>
      <c r="C186" s="297"/>
      <c r="D186" s="300"/>
      <c r="E186" s="301"/>
      <c r="F186" s="111"/>
      <c r="G186" s="12"/>
      <c r="H186" s="49"/>
      <c r="I186" s="62"/>
      <c r="J186" s="11"/>
    </row>
    <row r="187" spans="2:10">
      <c r="B187" s="297"/>
      <c r="C187" s="297"/>
      <c r="D187" s="300"/>
      <c r="E187" s="301"/>
      <c r="F187" s="111"/>
      <c r="G187" s="12"/>
      <c r="H187" s="49"/>
      <c r="I187" s="62"/>
      <c r="J187" s="11"/>
    </row>
    <row r="188" spans="2:10">
      <c r="B188" s="297"/>
      <c r="C188" s="297"/>
      <c r="D188" s="300"/>
      <c r="E188" s="301"/>
      <c r="F188" s="111"/>
      <c r="G188" s="12"/>
      <c r="H188" s="49"/>
      <c r="I188" s="62"/>
      <c r="J188" s="11"/>
    </row>
    <row r="189" spans="2:10">
      <c r="B189" s="297"/>
      <c r="C189" s="297"/>
      <c r="D189" s="300"/>
      <c r="E189" s="301"/>
      <c r="F189" s="303"/>
      <c r="G189" s="12"/>
      <c r="H189" s="12"/>
      <c r="I189" s="49"/>
      <c r="J189" s="11"/>
    </row>
    <row r="190" spans="2:10">
      <c r="B190" s="25"/>
      <c r="C190" s="102"/>
      <c r="D190" s="27"/>
      <c r="E190" s="60"/>
      <c r="F190" s="19"/>
      <c r="G190" s="12"/>
      <c r="H190" s="49"/>
      <c r="I190" s="62"/>
      <c r="J190" s="11"/>
    </row>
    <row r="191" spans="2:10">
      <c r="B191" s="25"/>
      <c r="C191" s="63"/>
      <c r="D191" s="27"/>
      <c r="E191" s="60"/>
      <c r="F191" s="19"/>
      <c r="G191" s="61"/>
      <c r="H191" s="61"/>
      <c r="I191" s="62"/>
      <c r="J191" s="11"/>
    </row>
    <row r="192" spans="2:10" ht="15.75">
      <c r="B192" s="103"/>
      <c r="C192" s="117"/>
      <c r="D192" s="115"/>
      <c r="E192" s="115"/>
      <c r="F192" s="107"/>
      <c r="G192" s="109"/>
      <c r="H192" s="109"/>
      <c r="I192" s="110"/>
      <c r="J192" s="11"/>
    </row>
    <row r="193" spans="2:10">
      <c r="B193" s="32"/>
      <c r="C193" s="32"/>
      <c r="D193" s="33"/>
      <c r="E193" s="33"/>
      <c r="F193" s="18"/>
      <c r="G193" s="12"/>
      <c r="H193" s="12"/>
      <c r="I193" s="49"/>
      <c r="J193" s="11"/>
    </row>
    <row r="194" spans="2:10">
      <c r="B194" s="297"/>
      <c r="C194" s="297"/>
      <c r="D194" s="300"/>
      <c r="E194" s="301"/>
      <c r="F194" s="111"/>
      <c r="G194" s="12"/>
      <c r="H194" s="49"/>
      <c r="I194" s="62"/>
      <c r="J194" s="11"/>
    </row>
    <row r="195" spans="2:10">
      <c r="B195" s="297"/>
      <c r="C195" s="297"/>
      <c r="D195" s="300"/>
      <c r="E195" s="301"/>
      <c r="F195" s="111"/>
      <c r="G195" s="12"/>
      <c r="H195" s="49"/>
      <c r="I195" s="62"/>
      <c r="J195" s="11"/>
    </row>
    <row r="196" spans="2:10">
      <c r="B196" s="297"/>
      <c r="C196" s="297"/>
      <c r="D196" s="300"/>
      <c r="E196" s="301"/>
      <c r="F196" s="111"/>
      <c r="G196" s="12"/>
      <c r="H196" s="49"/>
      <c r="I196" s="62"/>
      <c r="J196" s="11"/>
    </row>
    <row r="197" spans="2:10">
      <c r="B197" s="297"/>
      <c r="C197" s="297"/>
      <c r="D197" s="300"/>
      <c r="E197" s="301"/>
      <c r="F197" s="111"/>
      <c r="G197" s="12"/>
      <c r="H197" s="49"/>
      <c r="I197" s="62"/>
      <c r="J197" s="11"/>
    </row>
    <row r="198" spans="2:10">
      <c r="B198" s="297"/>
      <c r="C198" s="297"/>
      <c r="D198" s="300"/>
      <c r="E198" s="301"/>
      <c r="F198" s="111"/>
      <c r="G198" s="12"/>
      <c r="H198" s="49"/>
      <c r="I198" s="62"/>
      <c r="J198" s="11"/>
    </row>
    <row r="199" spans="2:10">
      <c r="B199" s="297"/>
      <c r="C199" s="297"/>
      <c r="D199" s="300"/>
      <c r="E199" s="301"/>
      <c r="F199" s="111"/>
      <c r="G199" s="12"/>
      <c r="H199" s="49"/>
      <c r="I199" s="62"/>
      <c r="J199" s="11"/>
    </row>
    <row r="200" spans="2:10">
      <c r="B200" s="297"/>
      <c r="C200" s="297"/>
      <c r="D200" s="300"/>
      <c r="E200" s="301"/>
      <c r="F200" s="111"/>
      <c r="G200" s="12"/>
      <c r="H200" s="49"/>
      <c r="I200" s="62"/>
      <c r="J200" s="11"/>
    </row>
    <row r="201" spans="2:10">
      <c r="B201" s="297"/>
      <c r="C201" s="297"/>
      <c r="D201" s="300"/>
      <c r="E201" s="301"/>
      <c r="F201" s="111"/>
      <c r="G201" s="12"/>
      <c r="H201" s="49"/>
      <c r="I201" s="62"/>
      <c r="J201" s="11"/>
    </row>
    <row r="202" spans="2:10">
      <c r="B202" s="297"/>
      <c r="C202" s="297"/>
      <c r="D202" s="300"/>
      <c r="E202" s="301"/>
      <c r="F202" s="303"/>
      <c r="G202" s="12"/>
      <c r="H202" s="12"/>
      <c r="I202" s="49"/>
      <c r="J202" s="11"/>
    </row>
    <row r="203" spans="2:10">
      <c r="B203" s="25"/>
      <c r="C203" s="102"/>
      <c r="D203" s="27"/>
      <c r="E203" s="60"/>
      <c r="F203" s="19"/>
      <c r="G203" s="12"/>
      <c r="H203" s="49"/>
      <c r="I203" s="62"/>
      <c r="J203" s="11"/>
    </row>
    <row r="204" spans="2:10">
      <c r="B204" s="25"/>
      <c r="C204" s="63"/>
      <c r="D204" s="27"/>
      <c r="E204" s="60"/>
      <c r="F204" s="19"/>
      <c r="G204" s="61"/>
      <c r="H204" s="61"/>
      <c r="I204" s="62"/>
      <c r="J204" s="11"/>
    </row>
    <row r="205" spans="2:10" ht="15.75">
      <c r="B205" s="103"/>
      <c r="C205" s="106"/>
      <c r="D205" s="115"/>
      <c r="E205" s="115"/>
      <c r="F205" s="107"/>
      <c r="G205" s="109"/>
      <c r="H205" s="109"/>
      <c r="I205" s="110"/>
      <c r="J205" s="11"/>
    </row>
    <row r="206" spans="2:10" ht="12" customHeight="1">
      <c r="B206" s="32"/>
      <c r="C206" s="32"/>
      <c r="D206" s="33"/>
      <c r="E206" s="33"/>
      <c r="F206" s="18"/>
      <c r="G206" s="12"/>
      <c r="H206" s="12"/>
      <c r="I206" s="49"/>
      <c r="J206" s="11"/>
    </row>
    <row r="207" spans="2:10">
      <c r="B207" s="297"/>
      <c r="C207" s="297"/>
      <c r="D207" s="300"/>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ht="9.75" customHeight="1">
      <c r="B211" s="297"/>
      <c r="C211" s="297"/>
      <c r="D211" s="300"/>
      <c r="E211" s="301"/>
      <c r="F211" s="303"/>
      <c r="G211" s="12"/>
      <c r="H211" s="12"/>
      <c r="I211" s="49"/>
      <c r="J211" s="11"/>
    </row>
    <row r="212" spans="2:10" ht="16.5" customHeight="1">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17"/>
      <c r="D214" s="115"/>
      <c r="E214" s="115"/>
      <c r="F214" s="107"/>
      <c r="G214" s="109"/>
      <c r="H214" s="109"/>
      <c r="I214" s="110"/>
      <c r="J214" s="11"/>
    </row>
    <row r="215" spans="2:10">
      <c r="B215" s="297"/>
      <c r="C215" s="297"/>
      <c r="D215" s="300"/>
      <c r="E215" s="301"/>
      <c r="F215" s="15"/>
      <c r="G215" s="12"/>
      <c r="H215" s="12"/>
      <c r="I215" s="49"/>
      <c r="J215" s="11"/>
    </row>
    <row r="216" spans="2:10" ht="15.75">
      <c r="B216" s="297"/>
      <c r="C216" s="297"/>
      <c r="D216" s="39"/>
      <c r="E216" s="301"/>
      <c r="F216" s="111"/>
      <c r="G216" s="12"/>
      <c r="H216" s="49"/>
      <c r="I216" s="62"/>
      <c r="J216" s="14"/>
    </row>
    <row r="217" spans="2:10" ht="15.75">
      <c r="B217" s="297"/>
      <c r="C217" s="297"/>
      <c r="D217" s="39"/>
      <c r="E217" s="301"/>
      <c r="F217" s="111"/>
      <c r="G217" s="12"/>
      <c r="H217" s="49"/>
      <c r="I217" s="62"/>
      <c r="J217" s="14"/>
    </row>
    <row r="218" spans="2:10" ht="15.75">
      <c r="B218" s="297"/>
      <c r="C218" s="297"/>
      <c r="D218" s="39"/>
      <c r="E218" s="301"/>
      <c r="F218" s="111"/>
      <c r="G218" s="12"/>
      <c r="H218" s="49"/>
      <c r="I218" s="62"/>
      <c r="J218" s="14"/>
    </row>
    <row r="219" spans="2:10" ht="15.75">
      <c r="B219" s="297"/>
      <c r="C219" s="297"/>
      <c r="D219" s="39"/>
      <c r="E219" s="301"/>
      <c r="F219" s="111"/>
      <c r="G219" s="12"/>
      <c r="H219" s="49"/>
      <c r="I219" s="62"/>
      <c r="J219" s="14"/>
    </row>
    <row r="220" spans="2:10" ht="15.75">
      <c r="B220" s="297"/>
      <c r="C220" s="297"/>
      <c r="D220" s="39"/>
      <c r="E220" s="301"/>
      <c r="F220" s="111"/>
      <c r="G220" s="12"/>
      <c r="H220" s="49"/>
      <c r="I220" s="62"/>
      <c r="J220" s="14"/>
    </row>
    <row r="221" spans="2:10" ht="15.75">
      <c r="B221" s="297"/>
      <c r="C221" s="297"/>
      <c r="D221" s="39"/>
      <c r="E221" s="301"/>
      <c r="F221" s="111"/>
      <c r="G221" s="12"/>
      <c r="H221" s="49"/>
      <c r="I221" s="62"/>
      <c r="J221" s="14"/>
    </row>
    <row r="222" spans="2:10" ht="15.75">
      <c r="B222" s="297"/>
      <c r="C222" s="297"/>
      <c r="D222" s="300"/>
      <c r="E222" s="301"/>
      <c r="F222" s="111"/>
      <c r="G222" s="12"/>
      <c r="H222" s="49"/>
      <c r="I222" s="62"/>
      <c r="J222" s="14"/>
    </row>
    <row r="223" spans="2:10" ht="15.75">
      <c r="B223" s="297"/>
      <c r="C223" s="297"/>
      <c r="D223" s="300"/>
      <c r="E223" s="301"/>
      <c r="F223" s="303"/>
      <c r="G223" s="12"/>
      <c r="H223" s="12"/>
      <c r="I223" s="49"/>
      <c r="J223" s="14"/>
    </row>
    <row r="224" spans="2:10">
      <c r="B224" s="25"/>
      <c r="C224" s="102"/>
      <c r="D224" s="27"/>
      <c r="E224" s="60"/>
      <c r="F224" s="19"/>
      <c r="G224" s="12"/>
      <c r="H224" s="49"/>
      <c r="I224" s="62"/>
      <c r="J224" s="11"/>
    </row>
    <row r="225" spans="2:10">
      <c r="B225" s="25"/>
      <c r="C225" s="102"/>
      <c r="D225" s="27"/>
      <c r="E225" s="60"/>
      <c r="F225" s="19"/>
      <c r="G225" s="12"/>
      <c r="H225" s="49"/>
      <c r="I225" s="62"/>
      <c r="J225" s="11"/>
    </row>
    <row r="226" spans="2:10" ht="15.75">
      <c r="B226" s="103"/>
      <c r="C226" s="117"/>
      <c r="D226" s="115"/>
      <c r="E226" s="115"/>
      <c r="F226" s="107"/>
      <c r="G226" s="109"/>
      <c r="H226" s="109"/>
      <c r="I226" s="110"/>
      <c r="J226" s="11"/>
    </row>
    <row r="227" spans="2:10">
      <c r="B227" s="297"/>
      <c r="C227" s="297"/>
      <c r="D227" s="300"/>
      <c r="E227" s="301"/>
      <c r="F227" s="15"/>
      <c r="G227" s="12"/>
      <c r="H227" s="12"/>
      <c r="I227" s="49"/>
      <c r="J227" s="11"/>
    </row>
    <row r="228" spans="2:10" ht="15.75">
      <c r="B228" s="297"/>
      <c r="C228" s="297"/>
      <c r="D228" s="39"/>
      <c r="E228" s="301"/>
      <c r="F228" s="111"/>
      <c r="G228" s="12"/>
      <c r="H228" s="49"/>
      <c r="I228" s="62"/>
      <c r="J228" s="14"/>
    </row>
    <row r="229" spans="2:10" ht="15.75">
      <c r="B229" s="297"/>
      <c r="C229" s="297"/>
      <c r="D229" s="39"/>
      <c r="E229" s="301"/>
      <c r="F229" s="111"/>
      <c r="G229" s="12"/>
      <c r="H229" s="49"/>
      <c r="I229" s="62"/>
      <c r="J229" s="14"/>
    </row>
    <row r="230" spans="2:10" ht="15.75">
      <c r="B230" s="297"/>
      <c r="C230" s="297"/>
      <c r="D230" s="39"/>
      <c r="E230" s="301"/>
      <c r="F230" s="111"/>
      <c r="G230" s="12"/>
      <c r="H230" s="49"/>
      <c r="I230" s="62"/>
      <c r="J230" s="14"/>
    </row>
    <row r="231" spans="2:10" ht="15.75">
      <c r="B231" s="297"/>
      <c r="C231" s="297"/>
      <c r="D231" s="300"/>
      <c r="E231" s="301"/>
      <c r="F231" s="111"/>
      <c r="G231" s="12"/>
      <c r="H231" s="49"/>
      <c r="I231" s="62"/>
      <c r="J231" s="14"/>
    </row>
    <row r="232" spans="2:10" ht="15.75">
      <c r="B232" s="297"/>
      <c r="C232" s="297"/>
      <c r="D232" s="300"/>
      <c r="E232" s="301"/>
      <c r="F232" s="303"/>
      <c r="G232" s="12"/>
      <c r="H232" s="12"/>
      <c r="I232" s="49"/>
      <c r="J232" s="14"/>
    </row>
    <row r="233" spans="2:10">
      <c r="B233" s="25"/>
      <c r="C233" s="102"/>
      <c r="D233" s="27"/>
      <c r="E233" s="60"/>
      <c r="F233" s="19"/>
      <c r="G233" s="12"/>
      <c r="H233" s="49"/>
      <c r="I233" s="62"/>
      <c r="J233" s="11"/>
    </row>
    <row r="234" spans="2:10">
      <c r="F234" s="19"/>
      <c r="G234" s="20"/>
      <c r="H234" s="21"/>
      <c r="I234" s="21"/>
      <c r="J234" s="11"/>
    </row>
    <row r="235" spans="2:10" ht="15.75">
      <c r="B235" s="103"/>
      <c r="C235" s="117"/>
      <c r="D235" s="115"/>
      <c r="E235" s="115"/>
      <c r="F235" s="107"/>
      <c r="G235" s="109"/>
      <c r="H235" s="109"/>
      <c r="I235" s="110"/>
      <c r="J235" s="11"/>
    </row>
    <row r="236" spans="2:10">
      <c r="B236" s="297"/>
      <c r="C236" s="297"/>
      <c r="D236" s="300"/>
      <c r="E236" s="301"/>
      <c r="F236" s="15"/>
      <c r="G236" s="12"/>
      <c r="H236" s="12"/>
      <c r="I236" s="49"/>
      <c r="J236" s="11"/>
    </row>
    <row r="237" spans="2:10">
      <c r="B237" s="297"/>
      <c r="C237" s="297"/>
      <c r="D237" s="39"/>
      <c r="E237" s="301"/>
      <c r="F237" s="111"/>
      <c r="G237" s="12"/>
      <c r="H237" s="49"/>
      <c r="I237" s="62"/>
      <c r="J237" s="11"/>
    </row>
    <row r="238" spans="2:10">
      <c r="B238" s="297"/>
      <c r="C238" s="297"/>
      <c r="D238" s="39"/>
      <c r="E238" s="301"/>
      <c r="F238" s="111"/>
      <c r="G238" s="12"/>
      <c r="H238" s="49"/>
      <c r="I238" s="62"/>
      <c r="J238" s="11"/>
    </row>
    <row r="239" spans="2:10">
      <c r="B239" s="297"/>
      <c r="C239" s="297"/>
      <c r="D239" s="39"/>
      <c r="E239" s="301"/>
      <c r="F239" s="111"/>
      <c r="G239" s="12"/>
      <c r="H239" s="49"/>
      <c r="I239" s="62"/>
      <c r="J239" s="11"/>
    </row>
    <row r="240" spans="2:10">
      <c r="B240" s="297"/>
      <c r="C240" s="297"/>
      <c r="D240" s="300"/>
      <c r="E240" s="301"/>
      <c r="F240" s="111"/>
      <c r="G240" s="12"/>
      <c r="H240" s="49"/>
      <c r="I240" s="62"/>
      <c r="J240" s="11"/>
    </row>
    <row r="241" spans="2:10">
      <c r="B241" s="297"/>
      <c r="C241" s="297"/>
      <c r="D241" s="300"/>
      <c r="E241" s="301"/>
      <c r="F241" s="303"/>
      <c r="G241" s="12"/>
      <c r="H241" s="12"/>
      <c r="I241" s="49"/>
      <c r="J241" s="11"/>
    </row>
    <row r="242" spans="2:10">
      <c r="B242" s="25"/>
      <c r="C242" s="102"/>
      <c r="D242" s="27"/>
      <c r="E242" s="60"/>
      <c r="F242" s="19"/>
      <c r="G242" s="12"/>
      <c r="H242" s="49"/>
      <c r="I242" s="62"/>
      <c r="J242" s="11"/>
    </row>
    <row r="243" spans="2:10">
      <c r="F243" s="19"/>
      <c r="G243" s="20"/>
      <c r="H243" s="21"/>
      <c r="I243" s="21"/>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c r="B246" s="297"/>
      <c r="C246" s="297"/>
      <c r="D246" s="39"/>
      <c r="E246" s="301"/>
      <c r="F246" s="111"/>
      <c r="G246" s="12"/>
      <c r="H246" s="49"/>
      <c r="I246" s="62"/>
      <c r="J246" s="11"/>
    </row>
    <row r="247" spans="2:10">
      <c r="B247" s="297"/>
      <c r="C247" s="297"/>
      <c r="D247" s="39"/>
      <c r="E247" s="301"/>
      <c r="F247" s="111"/>
      <c r="G247" s="12"/>
      <c r="H247" s="49"/>
      <c r="I247" s="62"/>
      <c r="J247" s="11"/>
    </row>
    <row r="248" spans="2:10">
      <c r="B248" s="297"/>
      <c r="C248" s="297"/>
      <c r="D248" s="39"/>
      <c r="E248" s="301"/>
      <c r="F248" s="111"/>
      <c r="G248" s="12"/>
      <c r="H248" s="49"/>
      <c r="I248" s="62"/>
      <c r="J248" s="11"/>
    </row>
    <row r="249" spans="2:10">
      <c r="B249" s="297"/>
      <c r="C249" s="297"/>
      <c r="D249" s="300"/>
      <c r="E249" s="301"/>
      <c r="F249" s="111"/>
      <c r="G249" s="12"/>
      <c r="H249" s="49"/>
      <c r="I249" s="62"/>
      <c r="J249" s="11"/>
    </row>
    <row r="250" spans="2:10">
      <c r="B250" s="297"/>
      <c r="C250" s="297"/>
      <c r="D250" s="300"/>
      <c r="E250" s="301"/>
      <c r="F250" s="303"/>
      <c r="G250" s="12"/>
      <c r="H250" s="12"/>
      <c r="I250" s="49"/>
      <c r="J250" s="11"/>
    </row>
    <row r="251" spans="2:10">
      <c r="B251" s="25"/>
      <c r="C251" s="102"/>
      <c r="D251" s="27"/>
      <c r="E251" s="60"/>
      <c r="F251" s="19"/>
      <c r="G251" s="12"/>
      <c r="H251" s="49"/>
      <c r="I251" s="62"/>
      <c r="J251" s="11"/>
    </row>
    <row r="253" spans="2:10" ht="15.75">
      <c r="B253" s="103"/>
      <c r="C253" s="117"/>
      <c r="D253" s="115"/>
      <c r="E253" s="115"/>
      <c r="F253" s="107"/>
      <c r="G253" s="109"/>
      <c r="H253" s="109"/>
      <c r="I253" s="110"/>
    </row>
    <row r="254" spans="2:10">
      <c r="B254" s="297"/>
      <c r="C254" s="297"/>
      <c r="D254" s="300"/>
      <c r="E254" s="301"/>
      <c r="F254" s="15"/>
      <c r="G254" s="12"/>
      <c r="H254" s="12"/>
      <c r="I254" s="49"/>
    </row>
    <row r="255" spans="2:10">
      <c r="B255" s="297"/>
      <c r="C255" s="297"/>
      <c r="D255" s="46"/>
      <c r="E255" s="301"/>
      <c r="F255" s="111"/>
      <c r="G255" s="12"/>
      <c r="H255" s="49"/>
      <c r="I255" s="62"/>
    </row>
    <row r="256" spans="2:10">
      <c r="B256" s="297"/>
      <c r="C256" s="297"/>
      <c r="D256" s="46"/>
      <c r="E256" s="301"/>
      <c r="F256" s="111"/>
      <c r="G256" s="12"/>
      <c r="H256" s="49"/>
      <c r="I256" s="62"/>
    </row>
    <row r="257" spans="2:9">
      <c r="B257" s="297"/>
      <c r="C257" s="297"/>
      <c r="D257" s="46"/>
      <c r="E257" s="301"/>
      <c r="F257" s="111"/>
      <c r="G257" s="12"/>
      <c r="H257" s="49"/>
      <c r="I257" s="62"/>
    </row>
    <row r="258" spans="2:9">
      <c r="B258" s="297"/>
      <c r="C258" s="297"/>
      <c r="D258" s="39"/>
      <c r="E258" s="301"/>
      <c r="F258" s="111"/>
      <c r="G258" s="12"/>
      <c r="H258" s="49"/>
      <c r="I258" s="62"/>
    </row>
    <row r="259" spans="2:9">
      <c r="B259" s="297"/>
      <c r="C259" s="297"/>
      <c r="D259" s="39"/>
      <c r="E259" s="301"/>
      <c r="F259" s="111"/>
      <c r="G259" s="12"/>
      <c r="H259" s="49"/>
      <c r="I259" s="62"/>
    </row>
    <row r="260" spans="2:9">
      <c r="B260" s="297"/>
      <c r="C260" s="297"/>
      <c r="D260" s="39"/>
      <c r="E260" s="301"/>
      <c r="F260" s="111"/>
      <c r="G260" s="12"/>
      <c r="H260" s="49"/>
      <c r="I260" s="62"/>
    </row>
    <row r="261" spans="2:9">
      <c r="B261" s="297"/>
      <c r="C261" s="297"/>
      <c r="D261" s="39"/>
      <c r="E261" s="301"/>
      <c r="F261" s="111"/>
      <c r="G261" s="12"/>
      <c r="H261" s="49"/>
      <c r="I261" s="62"/>
    </row>
    <row r="262" spans="2:9">
      <c r="B262" s="297"/>
      <c r="C262" s="297"/>
      <c r="D262" s="39"/>
      <c r="E262" s="301"/>
      <c r="F262" s="111"/>
      <c r="G262" s="12"/>
      <c r="H262" s="49"/>
      <c r="I262" s="62"/>
    </row>
    <row r="263" spans="2:9">
      <c r="B263" s="297"/>
      <c r="C263" s="297"/>
      <c r="D263" s="39"/>
      <c r="E263" s="301"/>
      <c r="F263" s="111"/>
      <c r="G263" s="12"/>
      <c r="H263" s="49"/>
      <c r="I263" s="62"/>
    </row>
    <row r="264" spans="2:9">
      <c r="B264" s="297"/>
      <c r="C264" s="297"/>
      <c r="D264" s="39"/>
      <c r="E264" s="301"/>
      <c r="F264" s="111"/>
      <c r="G264" s="12"/>
      <c r="H264" s="49"/>
      <c r="I264" s="62"/>
    </row>
    <row r="265" spans="2:9">
      <c r="B265" s="297"/>
      <c r="C265" s="297"/>
      <c r="D265" s="39"/>
      <c r="E265" s="301"/>
      <c r="F265" s="111"/>
      <c r="G265" s="12"/>
      <c r="H265" s="49"/>
      <c r="I265" s="62"/>
    </row>
    <row r="266" spans="2:9">
      <c r="B266" s="297"/>
      <c r="C266" s="297"/>
      <c r="D266" s="39"/>
      <c r="E266" s="301"/>
      <c r="F266" s="111"/>
      <c r="G266" s="12"/>
      <c r="H266" s="49"/>
      <c r="I266" s="62"/>
    </row>
    <row r="267" spans="2:9">
      <c r="B267" s="297"/>
      <c r="C267" s="297"/>
      <c r="D267" s="39"/>
      <c r="E267" s="301"/>
      <c r="F267" s="111"/>
      <c r="G267" s="12"/>
      <c r="H267" s="49"/>
      <c r="I267" s="62"/>
    </row>
    <row r="268" spans="2:9">
      <c r="B268" s="297"/>
      <c r="C268" s="297"/>
      <c r="D268" s="39"/>
      <c r="E268" s="301"/>
      <c r="F268" s="111"/>
      <c r="G268" s="12"/>
      <c r="H268" s="49"/>
      <c r="I268" s="62"/>
    </row>
    <row r="269" spans="2:9">
      <c r="B269" s="297"/>
      <c r="C269" s="297"/>
      <c r="D269" s="39"/>
      <c r="E269" s="301"/>
      <c r="F269" s="111"/>
      <c r="G269" s="12"/>
      <c r="H269" s="49"/>
      <c r="I269" s="62"/>
    </row>
    <row r="270" spans="2:9">
      <c r="B270" s="297"/>
      <c r="C270" s="297"/>
      <c r="D270" s="300"/>
      <c r="E270" s="301"/>
      <c r="F270" s="111"/>
      <c r="G270" s="12"/>
      <c r="H270" s="49"/>
      <c r="I270" s="62"/>
    </row>
    <row r="271" spans="2:9">
      <c r="B271" s="297"/>
      <c r="C271" s="297"/>
      <c r="D271" s="300"/>
      <c r="E271" s="301"/>
      <c r="F271" s="303"/>
      <c r="G271" s="12"/>
      <c r="H271" s="12"/>
      <c r="I271" s="49"/>
    </row>
    <row r="272" spans="2:9">
      <c r="B272" s="25"/>
      <c r="C272" s="102"/>
      <c r="D272" s="27"/>
      <c r="E272" s="60"/>
      <c r="F272" s="19"/>
      <c r="G272" s="12"/>
      <c r="H272" s="49"/>
      <c r="I272" s="62"/>
    </row>
    <row r="274" spans="2:9" ht="15.75">
      <c r="B274" s="103"/>
      <c r="C274" s="117"/>
      <c r="D274" s="115"/>
      <c r="E274" s="115"/>
      <c r="F274" s="107"/>
      <c r="G274" s="109"/>
      <c r="H274" s="109"/>
      <c r="I274" s="110"/>
    </row>
    <row r="275" spans="2:9">
      <c r="B275" s="297"/>
      <c r="C275" s="297"/>
      <c r="D275" s="300"/>
      <c r="E275" s="301"/>
      <c r="F275" s="15"/>
      <c r="G275" s="12"/>
      <c r="H275" s="12"/>
      <c r="I275" s="49"/>
    </row>
    <row r="276" spans="2:9">
      <c r="B276" s="297"/>
      <c r="C276" s="297"/>
      <c r="D276" s="39"/>
      <c r="E276" s="301"/>
      <c r="F276" s="111"/>
      <c r="G276" s="12"/>
      <c r="H276" s="49"/>
      <c r="I276" s="62"/>
    </row>
    <row r="277" spans="2:9">
      <c r="B277" s="297"/>
      <c r="C277" s="297"/>
      <c r="D277" s="39"/>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00"/>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00"/>
      <c r="E287" s="301"/>
      <c r="F287" s="303"/>
      <c r="G287" s="12"/>
      <c r="H287" s="12"/>
      <c r="I287" s="49"/>
    </row>
    <row r="288" spans="2:9">
      <c r="B288" s="25"/>
      <c r="C288" s="102"/>
      <c r="D288" s="27"/>
      <c r="E288" s="60"/>
      <c r="F288" s="19"/>
      <c r="G288" s="12"/>
      <c r="H288" s="49"/>
      <c r="I288" s="62"/>
    </row>
    <row r="290" spans="2:9" ht="15.75">
      <c r="B290" s="103"/>
      <c r="C290" s="117"/>
      <c r="D290" s="115"/>
      <c r="E290" s="115"/>
      <c r="F290" s="107"/>
      <c r="G290" s="109"/>
      <c r="H290" s="109"/>
      <c r="I290" s="110"/>
    </row>
    <row r="291" spans="2:9">
      <c r="B291" s="297"/>
      <c r="C291" s="297"/>
      <c r="D291" s="300"/>
      <c r="E291" s="301"/>
      <c r="F291" s="15"/>
      <c r="G291" s="12"/>
      <c r="H291" s="12"/>
      <c r="I291" s="49"/>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10">
      <c r="B353" s="297"/>
      <c r="C353" s="297"/>
      <c r="D353" s="39"/>
      <c r="E353" s="301"/>
      <c r="F353" s="111"/>
      <c r="G353" s="12"/>
      <c r="H353" s="49"/>
      <c r="I353" s="62"/>
    </row>
    <row r="354" spans="2:10">
      <c r="B354" s="297"/>
      <c r="C354" s="297"/>
      <c r="D354" s="39"/>
      <c r="E354" s="301"/>
      <c r="F354" s="111"/>
      <c r="G354" s="12"/>
      <c r="H354" s="49"/>
      <c r="I354" s="62"/>
    </row>
    <row r="355" spans="2:10">
      <c r="B355" s="297"/>
      <c r="C355" s="297"/>
      <c r="D355" s="39"/>
      <c r="E355" s="301"/>
      <c r="F355" s="111"/>
      <c r="G355" s="12"/>
      <c r="H355" s="49"/>
      <c r="I355" s="62"/>
    </row>
    <row r="356" spans="2:10">
      <c r="B356" s="297"/>
      <c r="C356" s="297"/>
      <c r="D356" s="39"/>
      <c r="E356" s="301"/>
      <c r="F356" s="111"/>
      <c r="G356" s="12"/>
      <c r="H356" s="49"/>
      <c r="I356" s="62"/>
    </row>
    <row r="357" spans="2:10">
      <c r="B357" s="297"/>
      <c r="C357" s="297"/>
      <c r="D357" s="39"/>
      <c r="E357" s="301"/>
      <c r="F357" s="111"/>
      <c r="G357" s="12"/>
      <c r="H357" s="49"/>
      <c r="I357" s="62"/>
    </row>
    <row r="358" spans="2:10">
      <c r="B358" s="297"/>
      <c r="C358" s="297"/>
      <c r="D358" s="39"/>
      <c r="E358" s="301"/>
      <c r="F358" s="111"/>
      <c r="G358" s="12"/>
      <c r="H358" s="49"/>
      <c r="I358" s="62"/>
    </row>
    <row r="359" spans="2:10">
      <c r="B359" s="297"/>
      <c r="C359" s="297"/>
      <c r="D359" s="39"/>
      <c r="E359" s="301"/>
      <c r="F359" s="111"/>
      <c r="G359" s="12"/>
      <c r="H359" s="49"/>
      <c r="I359" s="62"/>
    </row>
    <row r="360" spans="2:10">
      <c r="B360" s="297"/>
      <c r="C360" s="297"/>
      <c r="D360" s="39"/>
      <c r="E360" s="301"/>
      <c r="F360" s="111"/>
      <c r="G360" s="12"/>
      <c r="H360" s="49"/>
      <c r="I360" s="62"/>
    </row>
    <row r="361" spans="2:10">
      <c r="B361" s="297"/>
      <c r="C361" s="297"/>
      <c r="D361" s="39"/>
      <c r="E361" s="301"/>
      <c r="F361" s="111"/>
      <c r="G361" s="12"/>
      <c r="H361" s="49"/>
      <c r="I361" s="62"/>
    </row>
    <row r="362" spans="2:10">
      <c r="B362" s="297"/>
      <c r="C362" s="297"/>
      <c r="D362" s="39"/>
      <c r="E362" s="301"/>
      <c r="F362" s="111"/>
      <c r="G362" s="12"/>
      <c r="H362" s="49"/>
      <c r="I362" s="62"/>
    </row>
    <row r="363" spans="2:10">
      <c r="B363" s="297"/>
      <c r="C363" s="297"/>
      <c r="D363" s="39"/>
      <c r="E363" s="301"/>
      <c r="F363" s="111"/>
      <c r="G363" s="12"/>
      <c r="H363" s="49"/>
      <c r="I363" s="62"/>
      <c r="J363" s="11"/>
    </row>
    <row r="364" spans="2:10">
      <c r="B364" s="297"/>
      <c r="C364" s="297"/>
      <c r="D364" s="300"/>
      <c r="E364" s="301"/>
      <c r="F364" s="303"/>
      <c r="G364" s="12"/>
      <c r="H364" s="12"/>
      <c r="I364" s="49"/>
    </row>
    <row r="365" spans="2:10">
      <c r="B365" s="25"/>
      <c r="C365" s="102"/>
      <c r="D365" s="27"/>
      <c r="E365" s="60"/>
      <c r="F365" s="19"/>
      <c r="G365" s="12"/>
      <c r="H365" s="49"/>
      <c r="I365" s="62"/>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p:properties xmlns:p="http://schemas.microsoft.com/office/2006/metadata/properties" xmlns:xsi="http://www.w3.org/2001/XMLSchema-instance" xmlns:pc="http://schemas.microsoft.com/office/infopath/2007/PartnerControls">
  <documentManagement>
    <TaxCatchAll xmlns="1ddd00af-594f-477e-af62-bd572edd0e41" xsi:nil="true"/>
    <lcf76f155ced4ddcb4097134ff3c332f xmlns="e37896a9-b9d8-43f3-a905-ca8bc94598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0BB82479BB02044BF8BEB7269456B51" ma:contentTypeVersion="12" ma:contentTypeDescription="Create a new document." ma:contentTypeScope="" ma:versionID="1ae75c6fe0fb946ebaf8fbb51f65adf0">
  <xsd:schema xmlns:xsd="http://www.w3.org/2001/XMLSchema" xmlns:xs="http://www.w3.org/2001/XMLSchema" xmlns:p="http://schemas.microsoft.com/office/2006/metadata/properties" xmlns:ns2="e37896a9-b9d8-43f3-a905-ca8bc945980e" xmlns:ns3="1ddd00af-594f-477e-af62-bd572edd0e41" targetNamespace="http://schemas.microsoft.com/office/2006/metadata/properties" ma:root="true" ma:fieldsID="98e2782ccf48f7dbcea10050b49a0cb8" ns2:_="" ns3:_="">
    <xsd:import namespace="e37896a9-b9d8-43f3-a905-ca8bc945980e"/>
    <xsd:import namespace="1ddd00af-594f-477e-af62-bd572edd0e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7896a9-b9d8-43f3-a905-ca8bc94598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d245eae-448d-4840-b83e-8ddf7830012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dd00af-594f-477e-af62-bd572edd0e4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0573861-df48-4e58-9b17-7e76c78388f8}" ma:internalName="TaxCatchAll" ma:showField="CatchAllData" ma:web="c5778c3e-160d-481d-aae8-e3f9478ed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3884B-BBAE-41F3-AE0C-D009387A178B}"/>
</file>

<file path=customXml/itemProps2.xml><?xml version="1.0" encoding="utf-8"?>
<ds:datastoreItem xmlns:ds="http://schemas.openxmlformats.org/officeDocument/2006/customXml" ds:itemID="{EF990418-1F20-4401-A6D2-D37047492A64}"/>
</file>

<file path=customXml/itemProps3.xml><?xml version="1.0" encoding="utf-8"?>
<ds:datastoreItem xmlns:ds="http://schemas.openxmlformats.org/officeDocument/2006/customXml" ds:itemID="{E77CE709-3991-48B9-89D4-BC17702230FB}"/>
</file>

<file path=customXml/itemProps4.xml><?xml version="1.0" encoding="utf-8"?>
<ds:datastoreItem xmlns:ds="http://schemas.openxmlformats.org/officeDocument/2006/customXml" ds:itemID="{CB071F04-27F9-46B7-AF88-74C2A8C612A4}"/>
</file>

<file path=docProps/app.xml><?xml version="1.0" encoding="utf-8"?>
<Properties xmlns="http://schemas.openxmlformats.org/officeDocument/2006/extended-properties" xmlns:vt="http://schemas.openxmlformats.org/officeDocument/2006/docPropsVTypes">
  <Application>Microsoft Excel Online</Application>
  <Manager/>
  <Company>Swinerton Builders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KBurnham@swinerton.com</dc:creator>
  <cp:keywords/>
  <dc:description/>
  <cp:lastModifiedBy>Hunter Sorge</cp:lastModifiedBy>
  <cp:revision/>
  <dcterms:created xsi:type="dcterms:W3CDTF">1999-09-14T16:07:06Z</dcterms:created>
  <dcterms:modified xsi:type="dcterms:W3CDTF">2021-12-02T22:15:39Z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0x010100630F84955D1AF049B92010727700DFCF</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y fmtid="{D5CDD505-2E9C-101B-9397-08002B2CF9AE}" pid="7" name="MediaServiceImageTags">
    <vt:lpwstr/>
  </property>
</Properties>
</file>