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P3\OneDrive - HENSEL PHELPS\2018 Reno Comp\Final Draft\"/>
    </mc:Choice>
  </mc:AlternateContent>
  <xr:revisionPtr revIDLastSave="172" documentId="8_{5F427CC3-FBCF-499E-A554-C63AFF68C1D9}" xr6:coauthVersionLast="40" xr6:coauthVersionMax="40" xr10:uidLastSave="{E9F8FECB-EED4-4984-A168-C9CAD3452E21}"/>
  <workbookProtection workbookAlgorithmName="SHA-512" workbookHashValue="lIVSyvlMMHuPGtU1/oo9ch3oS2dlpnUOsY3Ykae1FULFwidumrrvKDgBm8TgZMwjTdZGEJdzmjM1ln7EuRDBDQ==" workbookSaltValue="22ZcbJXKDX8RjvLi4LJdbw==" workbookSpinCount="100000" lockStructure="1"/>
  <bookViews>
    <workbookView xWindow="0" yWindow="0" windowWidth="21570" windowHeight="7920" xr2:uid="{F118DBCE-FD59-47AC-84F1-6F9669CEC659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7" i="1"/>
  <c r="F8" i="1" l="1"/>
  <c r="F33" i="1" l="1"/>
  <c r="F34" i="1"/>
  <c r="E36" i="1" l="1"/>
  <c r="D36" i="1"/>
  <c r="C36" i="1"/>
  <c r="F35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4" i="1"/>
  <c r="F13" i="1"/>
  <c r="F12" i="1"/>
  <c r="F11" i="1"/>
  <c r="F10" i="1"/>
  <c r="F9" i="1"/>
  <c r="F7" i="1"/>
  <c r="F6" i="1"/>
  <c r="F36" i="1" l="1"/>
  <c r="F38" i="1" l="1"/>
  <c r="F39" i="1"/>
  <c r="F40" i="1"/>
  <c r="F42" i="1" l="1"/>
</calcChain>
</file>

<file path=xl/sharedStrings.xml><?xml version="1.0" encoding="utf-8"?>
<sst xmlns="http://schemas.openxmlformats.org/spreadsheetml/2006/main" count="43" uniqueCount="43">
  <si>
    <t>SEC.</t>
  </si>
  <si>
    <t>ITEM</t>
  </si>
  <si>
    <t>MATERIAL</t>
  </si>
  <si>
    <t>EQ OR SUB</t>
  </si>
  <si>
    <t>LABOR</t>
  </si>
  <si>
    <t>BASE
BID</t>
  </si>
  <si>
    <t>General Conditions</t>
  </si>
  <si>
    <t>Building Concrete</t>
  </si>
  <si>
    <t>Reinforcing</t>
  </si>
  <si>
    <t>Site Concrete</t>
  </si>
  <si>
    <t>Rough Carpentry</t>
  </si>
  <si>
    <t>Building Specialties</t>
  </si>
  <si>
    <t>Millwork</t>
  </si>
  <si>
    <t>Waterproofing &amp; Sealants</t>
  </si>
  <si>
    <t>Fireproofing</t>
  </si>
  <si>
    <t>Insulation</t>
  </si>
  <si>
    <t>Glass &amp; Glazing</t>
  </si>
  <si>
    <t>Framing &amp; Drywall</t>
  </si>
  <si>
    <t>Flooring</t>
  </si>
  <si>
    <t>Painting</t>
  </si>
  <si>
    <t>Acoustical Ceilings</t>
  </si>
  <si>
    <t>Fire Protection</t>
  </si>
  <si>
    <t>Plumbing</t>
  </si>
  <si>
    <t>Electrical</t>
  </si>
  <si>
    <t>Earthwork</t>
  </si>
  <si>
    <t>Site Utilities</t>
  </si>
  <si>
    <t>Asphalt</t>
  </si>
  <si>
    <t>Total:</t>
  </si>
  <si>
    <t>Total Enhancement Costs</t>
  </si>
  <si>
    <t>Detention Eqpt</t>
  </si>
  <si>
    <t>Overhead Doors</t>
  </si>
  <si>
    <t>Doors, Frames and Hardware</t>
  </si>
  <si>
    <t>Security Electronics</t>
  </si>
  <si>
    <t>Mechanical</t>
  </si>
  <si>
    <t>Landscaping and Fencing</t>
  </si>
  <si>
    <t>Bonds &amp; Insurance:</t>
  </si>
  <si>
    <t>Final Value:</t>
  </si>
  <si>
    <t>Concrete Unit Masonry</t>
  </si>
  <si>
    <t>Contingency (in decimal form):</t>
  </si>
  <si>
    <t>Fee (in decimal form):</t>
  </si>
  <si>
    <t>Enhancement Point Value:</t>
  </si>
  <si>
    <r>
      <rPr>
        <b/>
        <i/>
        <sz val="12"/>
        <color theme="1"/>
        <rFont val="Calibri"/>
        <family val="2"/>
        <scheme val="minor"/>
      </rPr>
      <t>General Summary:</t>
    </r>
    <r>
      <rPr>
        <i/>
        <sz val="12"/>
        <color theme="1"/>
        <rFont val="Calibri"/>
        <family val="2"/>
        <scheme val="minor"/>
      </rPr>
      <t xml:space="preserve">
Solano County
Classroom &amp; Vocational Training Center</t>
    </r>
  </si>
  <si>
    <t>Pre Eng Metal Building &amp; Met Fab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</si>
</sst>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right" vertical="center"/>
    </xf>
    <xf numFmtId="164" fontId="3" fillId="0" borderId="6" xfId="1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0" fillId="0" borderId="6" xfId="0" applyBorder="1"/>
    <xf numFmtId="0" fontId="2" fillId="0" borderId="13" xfId="0" applyFont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44" fontId="3" fillId="0" borderId="23" xfId="2" applyFont="1" applyBorder="1" applyAlignment="1">
      <alignment horizontal="center" vertical="center"/>
    </xf>
    <xf numFmtId="44" fontId="3" fillId="0" borderId="24" xfId="2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164" fontId="3" fillId="0" borderId="27" xfId="1" applyNumberFormat="1" applyFont="1" applyBorder="1" applyAlignment="1">
      <alignment horizontal="center" vertical="center"/>
    </xf>
    <xf numFmtId="164" fontId="3" fillId="0" borderId="28" xfId="1" applyNumberFormat="1" applyFont="1" applyBorder="1" applyAlignment="1">
      <alignment horizontal="center" vertical="center"/>
    </xf>
    <xf numFmtId="44" fontId="3" fillId="0" borderId="29" xfId="2" applyFont="1" applyBorder="1" applyAlignment="1">
      <alignment horizontal="center" vertical="center"/>
    </xf>
    <xf numFmtId="0" fontId="0" fillId="3" borderId="6" xfId="0" applyFill="1" applyBorder="1"/>
    <xf numFmtId="164" fontId="3" fillId="0" borderId="31" xfId="0" applyNumberFormat="1" applyFont="1" applyBorder="1" applyAlignment="1">
      <alignment horizontal="center" vertical="center"/>
    </xf>
    <xf numFmtId="44" fontId="2" fillId="0" borderId="32" xfId="2" applyFont="1" applyBorder="1" applyAlignment="1">
      <alignment horizontal="center" vertical="center"/>
    </xf>
    <xf numFmtId="44" fontId="2" fillId="0" borderId="18" xfId="2" applyFont="1" applyBorder="1" applyAlignment="1">
      <alignment horizontal="center" vertical="center"/>
    </xf>
    <xf numFmtId="44" fontId="0" fillId="0" borderId="18" xfId="2" applyFont="1" applyBorder="1"/>
    <xf numFmtId="0" fontId="0" fillId="0" borderId="7" xfId="0" applyBorder="1"/>
    <xf numFmtId="44" fontId="0" fillId="0" borderId="20" xfId="2" applyFont="1" applyBorder="1"/>
    <xf numFmtId="44" fontId="4" fillId="0" borderId="36" xfId="2" applyFont="1" applyBorder="1"/>
    <xf numFmtId="164" fontId="3" fillId="2" borderId="16" xfId="1" applyNumberFormat="1" applyFont="1" applyFill="1" applyBorder="1" applyAlignment="1" applyProtection="1">
      <alignment horizontal="center" vertical="center"/>
      <protection locked="0"/>
    </xf>
    <xf numFmtId="164" fontId="3" fillId="2" borderId="4" xfId="1" applyNumberFormat="1" applyFont="1" applyFill="1" applyBorder="1" applyAlignment="1" applyProtection="1">
      <alignment horizontal="center" vertical="center"/>
      <protection locked="0"/>
    </xf>
    <xf numFmtId="164" fontId="3" fillId="2" borderId="22" xfId="1" applyNumberFormat="1" applyFont="1" applyFill="1" applyBorder="1" applyAlignment="1" applyProtection="1">
      <alignment horizontal="center" vertical="center"/>
      <protection locked="0"/>
    </xf>
    <xf numFmtId="164" fontId="3" fillId="2" borderId="6" xfId="1" applyNumberFormat="1" applyFont="1" applyFill="1" applyBorder="1" applyAlignment="1" applyProtection="1">
      <alignment horizontal="center" vertical="center"/>
      <protection locked="0"/>
    </xf>
    <xf numFmtId="164" fontId="3" fillId="2" borderId="8" xfId="1" applyNumberFormat="1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164" fontId="3" fillId="0" borderId="6" xfId="1" applyNumberFormat="1" applyFont="1" applyFill="1" applyBorder="1" applyAlignment="1" applyProtection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37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right" vertical="center"/>
    </xf>
    <xf numFmtId="0" fontId="2" fillId="0" borderId="34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72610</xdr:colOff>
      <xdr:row>1</xdr:row>
      <xdr:rowOff>38099</xdr:rowOff>
    </xdr:from>
    <xdr:to>
      <xdr:col>1</xdr:col>
      <xdr:colOff>1579348</xdr:colOff>
      <xdr:row>2</xdr:row>
      <xdr:rowOff>123824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CD2B82-7BBD-47A7-9BC6-F7CBE790C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10" y="228599"/>
          <a:ext cx="1821063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59D75-AB38-4D3C-A9A4-A35039B2451D}">
  <dimension ref="A1:F42"/>
  <sheetViews>
    <sheetView tabSelected="1" zoomScaleNormal="100" workbookViewId="0">
      <selection activeCell="J39" sqref="J39"/>
    </sheetView>
  </sheetViews>
  <sheetFormatPr defaultRowHeight="15" x14ac:dyDescent="0.25"/>
  <cols>
    <col min="1" max="1" width="4.7109375" bestFit="1" customWidth="1"/>
    <col min="2" max="2" width="27.42578125" bestFit="1" customWidth="1"/>
    <col min="3" max="3" width="9.28515625" bestFit="1" customWidth="1"/>
    <col min="4" max="4" width="11" bestFit="1" customWidth="1"/>
    <col min="5" max="5" width="10" bestFit="1" customWidth="1"/>
    <col min="6" max="6" width="15.28515625" bestFit="1" customWidth="1"/>
  </cols>
  <sheetData>
    <row r="1" spans="1:6" x14ac:dyDescent="0.25">
      <c r="C1" s="47" t="s">
        <v>41</v>
      </c>
      <c r="D1" s="47"/>
      <c r="E1" s="47"/>
      <c r="F1" s="47"/>
    </row>
    <row r="2" spans="1:6" ht="15" customHeight="1" x14ac:dyDescent="0.25">
      <c r="C2" s="47"/>
      <c r="D2" s="47"/>
      <c r="E2" s="47"/>
      <c r="F2" s="47"/>
    </row>
    <row r="3" spans="1:6" ht="15" customHeight="1" x14ac:dyDescent="0.25">
      <c r="C3" s="47"/>
      <c r="D3" s="47"/>
      <c r="E3" s="47"/>
      <c r="F3" s="47"/>
    </row>
    <row r="4" spans="1:6" ht="15.75" customHeight="1" thickBot="1" x14ac:dyDescent="0.3">
      <c r="C4" s="48"/>
      <c r="D4" s="48"/>
      <c r="E4" s="48"/>
      <c r="F4" s="48"/>
    </row>
    <row r="5" spans="1:6" ht="24.75" thickBot="1" x14ac:dyDescent="0.3">
      <c r="A5" s="1" t="s">
        <v>0</v>
      </c>
      <c r="B5" s="12" t="s">
        <v>1</v>
      </c>
      <c r="C5" s="10" t="s">
        <v>2</v>
      </c>
      <c r="D5" s="2" t="s">
        <v>3</v>
      </c>
      <c r="E5" s="16" t="s">
        <v>4</v>
      </c>
      <c r="F5" s="18" t="s">
        <v>5</v>
      </c>
    </row>
    <row r="6" spans="1:6" x14ac:dyDescent="0.25">
      <c r="A6" s="3">
        <v>1</v>
      </c>
      <c r="B6" s="13" t="s">
        <v>6</v>
      </c>
      <c r="C6" s="34"/>
      <c r="D6" s="35"/>
      <c r="E6" s="36"/>
      <c r="F6" s="19">
        <f>C6+D6+E6</f>
        <v>0</v>
      </c>
    </row>
    <row r="7" spans="1:6" x14ac:dyDescent="0.25">
      <c r="A7" s="4">
        <f>A6+1</f>
        <v>2</v>
      </c>
      <c r="B7" s="14" t="s">
        <v>7</v>
      </c>
      <c r="C7" s="11"/>
      <c r="D7" s="37"/>
      <c r="E7" s="17"/>
      <c r="F7" s="20">
        <f t="shared" ref="F7:F35" si="0">C7+D7+E7</f>
        <v>0</v>
      </c>
    </row>
    <row r="8" spans="1:6" x14ac:dyDescent="0.25">
      <c r="A8" s="4">
        <f t="shared" ref="A8:A35" si="1">A7+1</f>
        <v>3</v>
      </c>
      <c r="B8" s="14" t="s">
        <v>8</v>
      </c>
      <c r="C8" s="11"/>
      <c r="D8" s="41">
        <v>78000</v>
      </c>
      <c r="E8" s="17"/>
      <c r="F8" s="20">
        <f t="shared" si="0"/>
        <v>78000</v>
      </c>
    </row>
    <row r="9" spans="1:6" x14ac:dyDescent="0.25">
      <c r="A9" s="4">
        <f t="shared" si="1"/>
        <v>4</v>
      </c>
      <c r="B9" s="14" t="s">
        <v>9</v>
      </c>
      <c r="C9" s="11"/>
      <c r="D9" s="6">
        <v>123000</v>
      </c>
      <c r="E9" s="17"/>
      <c r="F9" s="20">
        <f t="shared" si="0"/>
        <v>123000</v>
      </c>
    </row>
    <row r="10" spans="1:6" x14ac:dyDescent="0.25">
      <c r="A10" s="4">
        <f t="shared" si="1"/>
        <v>5</v>
      </c>
      <c r="B10" s="14" t="s">
        <v>10</v>
      </c>
      <c r="C10" s="11"/>
      <c r="D10" s="5">
        <v>58000</v>
      </c>
      <c r="E10" s="17"/>
      <c r="F10" s="20">
        <f t="shared" si="0"/>
        <v>58000</v>
      </c>
    </row>
    <row r="11" spans="1:6" x14ac:dyDescent="0.25">
      <c r="A11" s="4">
        <f t="shared" si="1"/>
        <v>6</v>
      </c>
      <c r="B11" s="14" t="s">
        <v>11</v>
      </c>
      <c r="C11" s="11"/>
      <c r="D11" s="7">
        <v>124000</v>
      </c>
      <c r="E11" s="17"/>
      <c r="F11" s="20">
        <f>C11+D11+E11</f>
        <v>124000</v>
      </c>
    </row>
    <row r="12" spans="1:6" x14ac:dyDescent="0.25">
      <c r="A12" s="4">
        <f t="shared" si="1"/>
        <v>7</v>
      </c>
      <c r="B12" s="14" t="s">
        <v>37</v>
      </c>
      <c r="C12" s="11"/>
      <c r="D12" s="37"/>
      <c r="E12" s="17"/>
      <c r="F12" s="20">
        <f t="shared" si="0"/>
        <v>0</v>
      </c>
    </row>
    <row r="13" spans="1:6" x14ac:dyDescent="0.25">
      <c r="A13" s="4">
        <f t="shared" si="1"/>
        <v>8</v>
      </c>
      <c r="B13" s="14" t="s">
        <v>42</v>
      </c>
      <c r="C13" s="11"/>
      <c r="D13" s="37"/>
      <c r="E13" s="17"/>
      <c r="F13" s="20">
        <f t="shared" si="0"/>
        <v>0</v>
      </c>
    </row>
    <row r="14" spans="1:6" x14ac:dyDescent="0.25">
      <c r="A14" s="4">
        <f t="shared" si="1"/>
        <v>9</v>
      </c>
      <c r="B14" s="14" t="s">
        <v>30</v>
      </c>
      <c r="C14" s="11"/>
      <c r="D14" s="7">
        <v>302000</v>
      </c>
      <c r="E14" s="17"/>
      <c r="F14" s="20">
        <f t="shared" si="0"/>
        <v>302000</v>
      </c>
    </row>
    <row r="15" spans="1:6" x14ac:dyDescent="0.25">
      <c r="A15" s="4">
        <f t="shared" si="1"/>
        <v>10</v>
      </c>
      <c r="B15" s="14" t="s">
        <v>12</v>
      </c>
      <c r="C15" s="11"/>
      <c r="D15" s="7">
        <v>68000</v>
      </c>
      <c r="E15" s="17"/>
      <c r="F15" s="20">
        <f t="shared" si="0"/>
        <v>68000</v>
      </c>
    </row>
    <row r="16" spans="1:6" x14ac:dyDescent="0.25">
      <c r="A16" s="4">
        <f t="shared" si="1"/>
        <v>11</v>
      </c>
      <c r="B16" s="14" t="s">
        <v>13</v>
      </c>
      <c r="C16" s="11"/>
      <c r="D16" s="7">
        <v>117000</v>
      </c>
      <c r="E16" s="17"/>
      <c r="F16" s="20">
        <f t="shared" si="0"/>
        <v>117000</v>
      </c>
    </row>
    <row r="17" spans="1:6" x14ac:dyDescent="0.25">
      <c r="A17" s="4">
        <f t="shared" si="1"/>
        <v>12</v>
      </c>
      <c r="B17" s="14" t="s">
        <v>31</v>
      </c>
      <c r="C17" s="11"/>
      <c r="D17" s="7">
        <v>291000</v>
      </c>
      <c r="E17" s="17"/>
      <c r="F17" s="20">
        <f t="shared" si="0"/>
        <v>291000</v>
      </c>
    </row>
    <row r="18" spans="1:6" x14ac:dyDescent="0.25">
      <c r="A18" s="4">
        <f t="shared" si="1"/>
        <v>13</v>
      </c>
      <c r="B18" s="14" t="s">
        <v>14</v>
      </c>
      <c r="C18" s="11"/>
      <c r="D18" s="7">
        <v>50000</v>
      </c>
      <c r="E18" s="17"/>
      <c r="F18" s="20">
        <f t="shared" si="0"/>
        <v>50000</v>
      </c>
    </row>
    <row r="19" spans="1:6" x14ac:dyDescent="0.25">
      <c r="A19" s="4">
        <f t="shared" si="1"/>
        <v>14</v>
      </c>
      <c r="B19" s="14" t="s">
        <v>15</v>
      </c>
      <c r="C19" s="11"/>
      <c r="D19" s="7">
        <v>155000</v>
      </c>
      <c r="E19" s="17"/>
      <c r="F19" s="20">
        <f t="shared" si="0"/>
        <v>155000</v>
      </c>
    </row>
    <row r="20" spans="1:6" x14ac:dyDescent="0.25">
      <c r="A20" s="4">
        <f t="shared" si="1"/>
        <v>15</v>
      </c>
      <c r="B20" s="14" t="s">
        <v>16</v>
      </c>
      <c r="C20" s="11"/>
      <c r="D20" s="7">
        <v>75000</v>
      </c>
      <c r="E20" s="17"/>
      <c r="F20" s="20">
        <f t="shared" si="0"/>
        <v>75000</v>
      </c>
    </row>
    <row r="21" spans="1:6" x14ac:dyDescent="0.25">
      <c r="A21" s="4">
        <f t="shared" si="1"/>
        <v>16</v>
      </c>
      <c r="B21" s="15" t="s">
        <v>29</v>
      </c>
      <c r="C21" s="11"/>
      <c r="D21" s="7">
        <v>161000</v>
      </c>
      <c r="E21" s="17"/>
      <c r="F21" s="20">
        <f t="shared" si="0"/>
        <v>161000</v>
      </c>
    </row>
    <row r="22" spans="1:6" x14ac:dyDescent="0.25">
      <c r="A22" s="4">
        <f t="shared" si="1"/>
        <v>17</v>
      </c>
      <c r="B22" s="14" t="s">
        <v>17</v>
      </c>
      <c r="C22" s="11"/>
      <c r="D22" s="7">
        <v>1001000</v>
      </c>
      <c r="E22" s="17"/>
      <c r="F22" s="20">
        <f t="shared" si="0"/>
        <v>1001000</v>
      </c>
    </row>
    <row r="23" spans="1:6" x14ac:dyDescent="0.25">
      <c r="A23" s="4">
        <f t="shared" si="1"/>
        <v>18</v>
      </c>
      <c r="B23" s="14" t="s">
        <v>18</v>
      </c>
      <c r="C23" s="11"/>
      <c r="D23" s="7">
        <v>75000</v>
      </c>
      <c r="E23" s="17"/>
      <c r="F23" s="20">
        <f t="shared" si="0"/>
        <v>75000</v>
      </c>
    </row>
    <row r="24" spans="1:6" x14ac:dyDescent="0.25">
      <c r="A24" s="4">
        <f t="shared" si="1"/>
        <v>19</v>
      </c>
      <c r="B24" s="14" t="s">
        <v>19</v>
      </c>
      <c r="C24" s="11"/>
      <c r="D24" s="7">
        <v>192000</v>
      </c>
      <c r="E24" s="17"/>
      <c r="F24" s="20">
        <f t="shared" si="0"/>
        <v>192000</v>
      </c>
    </row>
    <row r="25" spans="1:6" x14ac:dyDescent="0.25">
      <c r="A25" s="4">
        <f t="shared" si="1"/>
        <v>20</v>
      </c>
      <c r="B25" s="14" t="s">
        <v>20</v>
      </c>
      <c r="C25" s="11"/>
      <c r="D25" s="5">
        <v>118000</v>
      </c>
      <c r="E25" s="17"/>
      <c r="F25" s="20">
        <f t="shared" si="0"/>
        <v>118000</v>
      </c>
    </row>
    <row r="26" spans="1:6" x14ac:dyDescent="0.25">
      <c r="A26" s="4">
        <f t="shared" si="1"/>
        <v>21</v>
      </c>
      <c r="B26" s="14" t="s">
        <v>21</v>
      </c>
      <c r="C26" s="11"/>
      <c r="D26" s="5">
        <v>294000</v>
      </c>
      <c r="E26" s="17"/>
      <c r="F26" s="20">
        <f t="shared" si="0"/>
        <v>294000</v>
      </c>
    </row>
    <row r="27" spans="1:6" x14ac:dyDescent="0.25">
      <c r="A27" s="4">
        <f t="shared" si="1"/>
        <v>22</v>
      </c>
      <c r="B27" s="14" t="s">
        <v>22</v>
      </c>
      <c r="C27" s="11"/>
      <c r="D27" s="5">
        <v>756000</v>
      </c>
      <c r="E27" s="17"/>
      <c r="F27" s="20">
        <f t="shared" si="0"/>
        <v>756000</v>
      </c>
    </row>
    <row r="28" spans="1:6" x14ac:dyDescent="0.25">
      <c r="A28" s="4">
        <f t="shared" si="1"/>
        <v>23</v>
      </c>
      <c r="B28" s="14" t="s">
        <v>33</v>
      </c>
      <c r="C28" s="11"/>
      <c r="D28" s="37"/>
      <c r="E28" s="17"/>
      <c r="F28" s="20">
        <f t="shared" si="0"/>
        <v>0</v>
      </c>
    </row>
    <row r="29" spans="1:6" x14ac:dyDescent="0.25">
      <c r="A29" s="4">
        <f t="shared" si="1"/>
        <v>24</v>
      </c>
      <c r="B29" s="14" t="s">
        <v>23</v>
      </c>
      <c r="C29" s="11"/>
      <c r="D29" s="5">
        <v>2705000</v>
      </c>
      <c r="E29" s="17"/>
      <c r="F29" s="20">
        <f t="shared" si="0"/>
        <v>2705000</v>
      </c>
    </row>
    <row r="30" spans="1:6" x14ac:dyDescent="0.25">
      <c r="A30" s="4">
        <f t="shared" si="1"/>
        <v>25</v>
      </c>
      <c r="B30" s="14" t="s">
        <v>32</v>
      </c>
      <c r="C30" s="11"/>
      <c r="D30" s="5">
        <v>783000</v>
      </c>
      <c r="E30" s="17"/>
      <c r="F30" s="20">
        <f t="shared" si="0"/>
        <v>783000</v>
      </c>
    </row>
    <row r="31" spans="1:6" x14ac:dyDescent="0.25">
      <c r="A31" s="4">
        <f t="shared" si="1"/>
        <v>26</v>
      </c>
      <c r="B31" s="14" t="s">
        <v>24</v>
      </c>
      <c r="C31" s="11"/>
      <c r="D31" s="37"/>
      <c r="E31" s="17"/>
      <c r="F31" s="20">
        <f t="shared" si="0"/>
        <v>0</v>
      </c>
    </row>
    <row r="32" spans="1:6" x14ac:dyDescent="0.25">
      <c r="A32" s="4">
        <f t="shared" si="1"/>
        <v>27</v>
      </c>
      <c r="B32" s="14" t="s">
        <v>25</v>
      </c>
      <c r="C32" s="11"/>
      <c r="D32" s="5">
        <v>693000</v>
      </c>
      <c r="E32" s="17"/>
      <c r="F32" s="20">
        <f t="shared" si="0"/>
        <v>693000</v>
      </c>
    </row>
    <row r="33" spans="1:6" x14ac:dyDescent="0.25">
      <c r="A33" s="4">
        <f t="shared" si="1"/>
        <v>28</v>
      </c>
      <c r="B33" s="14" t="s">
        <v>26</v>
      </c>
      <c r="C33" s="11"/>
      <c r="D33" s="5">
        <v>255000</v>
      </c>
      <c r="E33" s="17"/>
      <c r="F33" s="20">
        <f t="shared" si="0"/>
        <v>255000</v>
      </c>
    </row>
    <row r="34" spans="1:6" x14ac:dyDescent="0.25">
      <c r="A34" s="4">
        <f t="shared" si="1"/>
        <v>29</v>
      </c>
      <c r="B34" s="14" t="s">
        <v>34</v>
      </c>
      <c r="C34" s="11"/>
      <c r="D34" s="5">
        <v>520000</v>
      </c>
      <c r="E34" s="17"/>
      <c r="F34" s="20">
        <f t="shared" si="0"/>
        <v>520000</v>
      </c>
    </row>
    <row r="35" spans="1:6" ht="15.75" thickBot="1" x14ac:dyDescent="0.3">
      <c r="A35" s="21">
        <f t="shared" si="1"/>
        <v>30</v>
      </c>
      <c r="B35" s="22" t="s">
        <v>28</v>
      </c>
      <c r="C35" s="23"/>
      <c r="D35" s="38"/>
      <c r="E35" s="24"/>
      <c r="F35" s="25">
        <f t="shared" si="0"/>
        <v>0</v>
      </c>
    </row>
    <row r="36" spans="1:6" x14ac:dyDescent="0.25">
      <c r="A36" s="53" t="s">
        <v>27</v>
      </c>
      <c r="B36" s="54"/>
      <c r="C36" s="27">
        <f>SUM(C6:C35)</f>
        <v>0</v>
      </c>
      <c r="D36" s="27">
        <f>SUM(D6:D35)</f>
        <v>8994000</v>
      </c>
      <c r="E36" s="27">
        <f>SUM(E6:E35)</f>
        <v>0</v>
      </c>
      <c r="F36" s="28">
        <f>SUM(F6:F35)</f>
        <v>8994000</v>
      </c>
    </row>
    <row r="37" spans="1:6" x14ac:dyDescent="0.25">
      <c r="A37" s="51"/>
      <c r="B37" s="52"/>
      <c r="C37" s="8"/>
      <c r="D37" s="8"/>
      <c r="E37" s="8"/>
      <c r="F37" s="29"/>
    </row>
    <row r="38" spans="1:6" x14ac:dyDescent="0.25">
      <c r="A38" s="55" t="s">
        <v>35</v>
      </c>
      <c r="B38" s="56"/>
      <c r="C38" s="26">
        <v>8.0000000000000002E-3</v>
      </c>
      <c r="D38" s="9"/>
      <c r="E38" s="9"/>
      <c r="F38" s="30">
        <f>C38*F36</f>
        <v>71952</v>
      </c>
    </row>
    <row r="39" spans="1:6" x14ac:dyDescent="0.25">
      <c r="A39" s="57" t="s">
        <v>38</v>
      </c>
      <c r="B39" s="58"/>
      <c r="C39" s="39"/>
      <c r="D39" s="9"/>
      <c r="E39" s="9"/>
      <c r="F39" s="30">
        <f>C39*F36</f>
        <v>0</v>
      </c>
    </row>
    <row r="40" spans="1:6" x14ac:dyDescent="0.25">
      <c r="A40" s="55" t="s">
        <v>39</v>
      </c>
      <c r="B40" s="56"/>
      <c r="C40" s="39"/>
      <c r="D40" s="9"/>
      <c r="E40" s="9"/>
      <c r="F40" s="30">
        <f>C40*F36</f>
        <v>0</v>
      </c>
    </row>
    <row r="41" spans="1:6" ht="15.75" thickBot="1" x14ac:dyDescent="0.3">
      <c r="A41" s="45" t="s">
        <v>40</v>
      </c>
      <c r="B41" s="46"/>
      <c r="C41" s="40"/>
      <c r="D41" s="31"/>
      <c r="E41" s="31"/>
      <c r="F41" s="32"/>
    </row>
    <row r="42" spans="1:6" ht="15.75" thickBot="1" x14ac:dyDescent="0.3">
      <c r="A42" s="49" t="s">
        <v>36</v>
      </c>
      <c r="B42" s="50"/>
      <c r="C42" s="42"/>
      <c r="D42" s="43"/>
      <c r="E42" s="44"/>
      <c r="F42" s="33">
        <f>SUM(F36:F40)</f>
        <v>9065952</v>
      </c>
    </row>
  </sheetData>
  <sheetProtection algorithmName="SHA-512" hashValue="KBw99C9opt2IJQukIE/9gFTVanhB1PVbghXwL+FpDN3wyn1pIOX1n5Gr/O24pOlJpiDegZTCSwUM8I0mcoc+FA==" saltValue="9R5BobahPInyTD9sRMjxTA==" spinCount="100000" sheet="1" objects="1" scenarios="1"/>
  <mergeCells count="9">
    <mergeCell ref="C42:E42"/>
    <mergeCell ref="A41:B41"/>
    <mergeCell ref="C1:F4"/>
    <mergeCell ref="A42:B42"/>
    <mergeCell ref="A37:B37"/>
    <mergeCell ref="A36:B36"/>
    <mergeCell ref="A38:B38"/>
    <mergeCell ref="A39:B39"/>
    <mergeCell ref="A40:B40"/>
  </mergeCells>
  <pageMargins left="0.7" right="0.7" top="0.75" bottom="0.75" header="0.3" footer="0.3"/>
  <pageSetup scale="1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Perry, Ryan M.</dc:creator>
  <cp:lastModifiedBy>Perry, Ryan M.</cp:lastModifiedBy>
  <cp:lastPrinted>2019-01-29T15:39:45Z</cp:lastPrinted>
  <dcterms:created xsi:type="dcterms:W3CDTF">2018-12-24T23:01:29Z</dcterms:created>
  <dcterms:modified xsi:type="dcterms:W3CDTF">2019-01-29T15:40:19Z</dcterms:modified>
</cp:coreProperties>
</file>