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F\Desktop\RENO\2018\Questions\"/>
    </mc:Choice>
  </mc:AlternateContent>
  <bookViews>
    <workbookView xWindow="360" yWindow="60" windowWidth="32472" windowHeight="10236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I29" i="1" l="1"/>
  <c r="G28" i="1" l="1"/>
  <c r="I28" i="1" s="1"/>
  <c r="G27" i="1"/>
  <c r="I27" i="1" s="1"/>
  <c r="F24" i="1"/>
  <c r="I24" i="1" s="1"/>
  <c r="F23" i="1"/>
  <c r="I23" i="1" s="1"/>
  <c r="F22" i="1"/>
  <c r="I22" i="1" s="1"/>
  <c r="I30" i="1" l="1"/>
  <c r="I25" i="1"/>
  <c r="I32" i="1" l="1"/>
  <c r="I31" i="1"/>
  <c r="I33" i="1" s="1"/>
  <c r="I35" i="1" s="1"/>
  <c r="I36" i="1" s="1"/>
</calcChain>
</file>

<file path=xl/sharedStrings.xml><?xml version="1.0" encoding="utf-8"?>
<sst xmlns="http://schemas.openxmlformats.org/spreadsheetml/2006/main" count="51" uniqueCount="46">
  <si>
    <t>CHANGE ORDER REQUEST</t>
  </si>
  <si>
    <t>GC REFERENCE No.:</t>
  </si>
  <si>
    <t>RFI No.:</t>
  </si>
  <si>
    <t>This quote is valid for 30 days</t>
  </si>
  <si>
    <t>SUBJECT:</t>
  </si>
  <si>
    <t>DATE:</t>
  </si>
  <si>
    <t>SKETCHES</t>
  </si>
  <si>
    <t xml:space="preserve"> Costs include all fabrication and delivery.</t>
  </si>
  <si>
    <t>Exclusions</t>
  </si>
  <si>
    <t>To avoid Impact, Please respond by : ASAP</t>
  </si>
  <si>
    <t>QUANTITY</t>
  </si>
  <si>
    <t>UNITS</t>
  </si>
  <si>
    <t>RATE/U.P.</t>
  </si>
  <si>
    <t>LABOR(a)</t>
  </si>
  <si>
    <t>MATERIAL(b)</t>
  </si>
  <si>
    <t>EQUIP (d)</t>
  </si>
  <si>
    <t xml:space="preserve"> SUBTOTAL</t>
  </si>
  <si>
    <t>Position</t>
  </si>
  <si>
    <t>Foreman</t>
  </si>
  <si>
    <t>Journeyman</t>
  </si>
  <si>
    <t>hr</t>
  </si>
  <si>
    <t>Labor</t>
  </si>
  <si>
    <t>lnft</t>
  </si>
  <si>
    <t>Subtotal</t>
  </si>
  <si>
    <t>Total</t>
  </si>
  <si>
    <t>Total fees on subcontracted work (5%)</t>
  </si>
  <si>
    <t>Total Overhead and Profit (15%)</t>
  </si>
  <si>
    <t>Attention</t>
  </si>
  <si>
    <t>Project Engineer</t>
  </si>
  <si>
    <t>ABC WATER STREET, WATER</t>
  </si>
  <si>
    <t>PROJECT MANAGER</t>
  </si>
  <si>
    <t>__________________________</t>
  </si>
  <si>
    <t>Subcontractor  License No. :XYZXYZ</t>
  </si>
  <si>
    <t>Field Order Pricing - Luhrs Marriott</t>
  </si>
  <si>
    <r>
      <rPr>
        <b/>
        <sz val="11"/>
        <color theme="1"/>
        <rFont val="Arial Narrow"/>
        <family val="2"/>
      </rPr>
      <t>DESCRIPTION OF WORK</t>
    </r>
    <r>
      <rPr>
        <sz val="11"/>
        <color theme="1"/>
        <rFont val="Arial Narrow"/>
        <family val="2"/>
      </rPr>
      <t xml:space="preserve">:   Added labor, material, and equipment costs to include change from concrete pump to crane and bucket. </t>
    </r>
  </si>
  <si>
    <t>Carpenter</t>
  </si>
  <si>
    <t>General Foreman</t>
  </si>
  <si>
    <t>Formwork</t>
  </si>
  <si>
    <t>Small Tools</t>
  </si>
  <si>
    <t>Stand It Tall</t>
  </si>
  <si>
    <t>Materials</t>
  </si>
  <si>
    <t>Labor Subtotal</t>
  </si>
  <si>
    <t>Material Subtotal</t>
  </si>
  <si>
    <t>Bond (2%)</t>
  </si>
  <si>
    <t>Insurance (2%)</t>
  </si>
  <si>
    <t>Sales Tax (8.6%)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</si>
</sst>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0" fillId="0" borderId="1" xfId="0" applyBorder="1"/>
    <xf numFmtId="0" fontId="1" fillId="0" borderId="1" xfId="0" applyFont="1" applyBorder="1"/>
    <xf numFmtId="49" fontId="1" fillId="0" borderId="1" xfId="0" applyNumberFormat="1" applyFont="1" applyBorder="1"/>
    <xf numFmtId="0" fontId="1" fillId="2" borderId="1" xfId="0" applyFont="1" applyFill="1" applyBorder="1"/>
    <xf numFmtId="8" fontId="0" fillId="0" borderId="1" xfId="0" applyNumberFormat="1" applyBorder="1"/>
    <xf numFmtId="164" fontId="0" fillId="0" borderId="1" xfId="0" applyNumberFormat="1" applyBorder="1"/>
    <xf numFmtId="0" fontId="1" fillId="0" borderId="1" xfId="0" applyFont="1" applyFill="1" applyBorder="1"/>
    <xf numFmtId="0" fontId="5" fillId="0" borderId="0" xfId="0" applyFont="1"/>
    <xf numFmtId="0" fontId="6" fillId="0" borderId="0" xfId="0" applyFont="1"/>
    <xf numFmtId="14" fontId="2" fillId="0" borderId="0" xfId="0" applyNumberFormat="1" applyFont="1" applyAlignment="1">
      <alignment horizontal="left"/>
    </xf>
    <xf numFmtId="0" fontId="1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165" fontId="1" fillId="0" borderId="1" xfId="0" applyNumberFormat="1" applyFont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8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62906</xdr:colOff>
      <xdr:row>0</xdr:row>
      <xdr:rowOff>129540</xdr:rowOff>
    </xdr:from>
    <xdr:ext cx="1704934" cy="37414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906" y="129540"/>
          <a:ext cx="1704934" cy="37414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70C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Stand it Tall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3"/>
  <sheetViews>
    <sheetView tabSelected="1" topLeftCell="A10" workbookViewId="0">
      <selection activeCell="C19" sqref="C19"/>
    </sheetView>
  </sheetViews>
  <sheetFormatPr defaultRowHeight="14.4" x14ac:dyDescent="0.3"/>
  <cols>
    <col min="1" max="1" width="39" customWidth="1"/>
    <col min="2" max="2" width="16.6640625" customWidth="1"/>
    <col min="3" max="3" width="11.6640625" customWidth="1"/>
    <col min="4" max="4" width="11.5546875" customWidth="1"/>
    <col min="5" max="5" width="10.109375" customWidth="1"/>
    <col min="6" max="6" width="10" bestFit="1" customWidth="1"/>
    <col min="7" max="7" width="12.109375" customWidth="1"/>
    <col min="8" max="8" width="16.44140625" customWidth="1"/>
    <col min="9" max="9" width="11.88671875" customWidth="1"/>
  </cols>
  <sheetData>
    <row r="2" spans="1:15" x14ac:dyDescent="0.3">
      <c r="D2" s="4" t="s">
        <v>0</v>
      </c>
    </row>
    <row r="3" spans="1:15" x14ac:dyDescent="0.3">
      <c r="A3" s="2"/>
      <c r="B3" s="2"/>
      <c r="C3" s="2"/>
      <c r="D3" s="2"/>
      <c r="E3" s="2"/>
      <c r="F3" s="2"/>
      <c r="G3" s="2"/>
      <c r="H3" s="2"/>
      <c r="I3" s="2"/>
      <c r="K3" s="2"/>
      <c r="L3" s="2"/>
      <c r="M3" s="2"/>
      <c r="N3" s="2"/>
      <c r="O3" s="2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K5" s="2"/>
      <c r="L5" s="2"/>
      <c r="M5" s="2"/>
      <c r="N5" s="2"/>
      <c r="O5" s="2"/>
    </row>
    <row r="6" spans="1:15" x14ac:dyDescent="0.3">
      <c r="A6" s="3" t="s">
        <v>27</v>
      </c>
      <c r="B6" s="2" t="s">
        <v>28</v>
      </c>
      <c r="C6" s="2"/>
      <c r="D6" s="2"/>
      <c r="E6" s="2"/>
      <c r="F6" s="2"/>
      <c r="G6" s="2"/>
      <c r="H6" s="2"/>
      <c r="I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K7" s="2"/>
      <c r="L7" s="2"/>
      <c r="M7" s="2"/>
      <c r="N7" s="2"/>
      <c r="O7" s="2"/>
    </row>
    <row r="8" spans="1:15" x14ac:dyDescent="0.3">
      <c r="A8" s="3" t="s">
        <v>4</v>
      </c>
      <c r="B8" s="2" t="s">
        <v>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3" t="s">
        <v>5</v>
      </c>
      <c r="B9" s="15">
        <v>43139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3" t="s">
        <v>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3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3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 t="s">
        <v>34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3" t="s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4" t="s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20" spans="1:15" x14ac:dyDescent="0.3">
      <c r="A20" s="6"/>
      <c r="B20" s="7" t="s">
        <v>17</v>
      </c>
      <c r="C20" s="7" t="s">
        <v>10</v>
      </c>
      <c r="D20" s="7" t="s">
        <v>11</v>
      </c>
      <c r="E20" s="7" t="s">
        <v>12</v>
      </c>
      <c r="F20" s="7" t="s">
        <v>13</v>
      </c>
      <c r="G20" s="7" t="s">
        <v>14</v>
      </c>
      <c r="H20" s="8" t="s">
        <v>15</v>
      </c>
      <c r="I20" s="7" t="s">
        <v>16</v>
      </c>
      <c r="J20" s="1"/>
    </row>
    <row r="21" spans="1:15" x14ac:dyDescent="0.3">
      <c r="A21" s="9" t="s">
        <v>21</v>
      </c>
      <c r="B21" s="6"/>
      <c r="C21" s="6"/>
      <c r="D21" s="6"/>
      <c r="E21" s="6"/>
      <c r="F21" s="6"/>
      <c r="G21" s="6"/>
      <c r="H21" s="6"/>
      <c r="I21" s="6"/>
    </row>
    <row r="22" spans="1:15" x14ac:dyDescent="0.3">
      <c r="A22" s="7" t="s">
        <v>35</v>
      </c>
      <c r="B22" s="6" t="s">
        <v>36</v>
      </c>
      <c r="C22" s="6">
        <v>100</v>
      </c>
      <c r="D22" s="6" t="s">
        <v>20</v>
      </c>
      <c r="E22" s="10">
        <v>70.739999999999995</v>
      </c>
      <c r="F22" s="11">
        <f>C22*E22</f>
        <v>7073.9999999999991</v>
      </c>
      <c r="G22" s="11">
        <v>0</v>
      </c>
      <c r="H22" s="11">
        <v>0</v>
      </c>
      <c r="I22" s="11">
        <f>SUM(F22+G22+H22)</f>
        <v>7073.9999999999991</v>
      </c>
      <c r="J22" s="5"/>
    </row>
    <row r="23" spans="1:15" x14ac:dyDescent="0.3">
      <c r="A23" s="7" t="s">
        <v>35</v>
      </c>
      <c r="B23" s="6" t="s">
        <v>18</v>
      </c>
      <c r="C23" s="6">
        <v>400</v>
      </c>
      <c r="D23" s="6" t="s">
        <v>20</v>
      </c>
      <c r="E23" s="22">
        <v>68.77</v>
      </c>
      <c r="F23" s="11">
        <f t="shared" ref="F23:F24" si="0">C23*E23</f>
        <v>27508</v>
      </c>
      <c r="G23" s="11">
        <v>0</v>
      </c>
      <c r="H23" s="11">
        <v>0</v>
      </c>
      <c r="I23" s="11">
        <f t="shared" ref="I23:I24" si="1">SUM(F23+G23+H23)</f>
        <v>27508</v>
      </c>
      <c r="J23" s="5"/>
    </row>
    <row r="24" spans="1:15" x14ac:dyDescent="0.3">
      <c r="A24" s="7" t="s">
        <v>35</v>
      </c>
      <c r="B24" s="6" t="s">
        <v>19</v>
      </c>
      <c r="C24" s="6">
        <v>600</v>
      </c>
      <c r="D24" s="6" t="s">
        <v>20</v>
      </c>
      <c r="E24" s="10">
        <v>63.78</v>
      </c>
      <c r="F24" s="11">
        <f t="shared" si="0"/>
        <v>38268</v>
      </c>
      <c r="G24" s="11">
        <v>0</v>
      </c>
      <c r="H24" s="11">
        <v>0</v>
      </c>
      <c r="I24" s="11">
        <f t="shared" si="1"/>
        <v>38268</v>
      </c>
      <c r="J24" s="5"/>
    </row>
    <row r="25" spans="1:15" x14ac:dyDescent="0.3">
      <c r="A25" s="16" t="s">
        <v>41</v>
      </c>
      <c r="B25" s="17"/>
      <c r="C25" s="17"/>
      <c r="D25" s="17"/>
      <c r="E25" s="17"/>
      <c r="F25" s="17"/>
      <c r="G25" s="17"/>
      <c r="H25" s="17"/>
      <c r="I25" s="18">
        <f>I22+I23+I24</f>
        <v>72850</v>
      </c>
    </row>
    <row r="26" spans="1:15" x14ac:dyDescent="0.3">
      <c r="A26" s="9" t="s">
        <v>40</v>
      </c>
      <c r="B26" s="6"/>
      <c r="C26" s="6"/>
      <c r="D26" s="6"/>
      <c r="E26" s="6"/>
      <c r="F26" s="11"/>
      <c r="G26" s="11"/>
      <c r="H26" s="11"/>
      <c r="I26" s="11"/>
      <c r="J26" s="5"/>
    </row>
    <row r="27" spans="1:15" x14ac:dyDescent="0.3">
      <c r="A27" s="7" t="s">
        <v>37</v>
      </c>
      <c r="B27" s="6"/>
      <c r="C27" s="6">
        <v>12500</v>
      </c>
      <c r="D27" s="6" t="s">
        <v>22</v>
      </c>
      <c r="E27" s="10">
        <v>2.56</v>
      </c>
      <c r="F27" s="11">
        <v>0</v>
      </c>
      <c r="G27" s="11">
        <f>C27*E27</f>
        <v>32000</v>
      </c>
      <c r="H27" s="11">
        <v>0</v>
      </c>
      <c r="I27" s="11">
        <f t="shared" ref="I27:I28" si="2">SUM(F27+G27+H27)</f>
        <v>32000</v>
      </c>
      <c r="J27" s="5"/>
    </row>
    <row r="28" spans="1:15" ht="15" customHeight="1" x14ac:dyDescent="0.3">
      <c r="A28" s="7" t="s">
        <v>38</v>
      </c>
      <c r="B28" s="6"/>
      <c r="C28" s="6">
        <v>600</v>
      </c>
      <c r="D28" s="6" t="s">
        <v>20</v>
      </c>
      <c r="E28" s="10">
        <v>9.14</v>
      </c>
      <c r="F28" s="11">
        <v>0</v>
      </c>
      <c r="G28" s="11">
        <f t="shared" ref="G28" si="3">C28*E28</f>
        <v>5484</v>
      </c>
      <c r="H28" s="11">
        <v>0</v>
      </c>
      <c r="I28" s="11">
        <f t="shared" si="2"/>
        <v>5484</v>
      </c>
      <c r="J28" s="5"/>
    </row>
    <row r="29" spans="1:15" x14ac:dyDescent="0.3">
      <c r="A29" s="12" t="s">
        <v>45</v>
      </c>
      <c r="B29" s="6"/>
      <c r="C29" s="6"/>
      <c r="D29" s="6"/>
      <c r="E29" s="6"/>
      <c r="F29" s="6"/>
      <c r="G29" s="6"/>
      <c r="H29" s="6"/>
      <c r="I29" s="11">
        <f>(I28+I27)*0.086</f>
        <v>3223.6239999999998</v>
      </c>
    </row>
    <row r="30" spans="1:15" x14ac:dyDescent="0.3">
      <c r="A30" s="16" t="s">
        <v>42</v>
      </c>
      <c r="B30" s="17"/>
      <c r="C30" s="17"/>
      <c r="D30" s="17"/>
      <c r="E30" s="17"/>
      <c r="F30" s="17"/>
      <c r="G30" s="17"/>
      <c r="H30" s="17"/>
      <c r="I30" s="18">
        <f>I29+I28+I27</f>
        <v>40707.623999999996</v>
      </c>
    </row>
    <row r="31" spans="1:15" x14ac:dyDescent="0.3">
      <c r="A31" s="12" t="s">
        <v>44</v>
      </c>
      <c r="B31" s="6"/>
      <c r="C31" s="6"/>
      <c r="D31" s="6"/>
      <c r="E31" s="6"/>
      <c r="F31" s="6"/>
      <c r="G31" s="6"/>
      <c r="H31" s="6"/>
      <c r="I31" s="11">
        <f>(I25+I30)*0.02</f>
        <v>2271.1524800000002</v>
      </c>
    </row>
    <row r="32" spans="1:15" x14ac:dyDescent="0.3">
      <c r="A32" s="12" t="s">
        <v>43</v>
      </c>
      <c r="B32" s="20"/>
      <c r="C32" s="20"/>
      <c r="D32" s="20"/>
      <c r="E32" s="20"/>
      <c r="F32" s="20"/>
      <c r="G32" s="20"/>
      <c r="H32" s="20"/>
      <c r="I32" s="21">
        <f>(I30+I25)*0.02</f>
        <v>2271.1524800000002</v>
      </c>
    </row>
    <row r="33" spans="1:9" x14ac:dyDescent="0.3">
      <c r="A33" s="16" t="s">
        <v>23</v>
      </c>
      <c r="B33" s="17"/>
      <c r="C33" s="17"/>
      <c r="D33" s="17"/>
      <c r="E33" s="17"/>
      <c r="F33" s="17"/>
      <c r="G33" s="17"/>
      <c r="H33" s="17"/>
      <c r="I33" s="18">
        <f>I31+I32</f>
        <v>4542.3049600000004</v>
      </c>
    </row>
    <row r="34" spans="1:9" x14ac:dyDescent="0.3">
      <c r="A34" s="12" t="s">
        <v>25</v>
      </c>
      <c r="B34" s="6"/>
      <c r="C34" s="6"/>
      <c r="D34" s="6"/>
      <c r="E34" s="6"/>
      <c r="F34" s="6"/>
      <c r="G34" s="6"/>
      <c r="H34" s="6"/>
      <c r="I34" s="11">
        <v>0</v>
      </c>
    </row>
    <row r="35" spans="1:9" x14ac:dyDescent="0.3">
      <c r="A35" s="12" t="s">
        <v>26</v>
      </c>
      <c r="B35" s="6"/>
      <c r="C35" s="6"/>
      <c r="D35" s="6"/>
      <c r="E35" s="6"/>
      <c r="F35" s="6"/>
      <c r="G35" s="6"/>
      <c r="H35" s="6"/>
      <c r="I35" s="11">
        <f>(I33+I30+I25)*0.15</f>
        <v>17714.989343999998</v>
      </c>
    </row>
    <row r="36" spans="1:9" x14ac:dyDescent="0.3">
      <c r="A36" s="9" t="s">
        <v>24</v>
      </c>
      <c r="B36" s="6"/>
      <c r="C36" s="6"/>
      <c r="D36" s="6"/>
      <c r="E36" s="6"/>
      <c r="F36" s="6"/>
      <c r="G36" s="6"/>
      <c r="H36" s="6"/>
      <c r="I36" s="19">
        <f>I35+I33+I30+I25</f>
        <v>135814.91830399999</v>
      </c>
    </row>
    <row r="40" spans="1:9" x14ac:dyDescent="0.3">
      <c r="A40" s="14" t="s">
        <v>39</v>
      </c>
    </row>
    <row r="41" spans="1:9" x14ac:dyDescent="0.3">
      <c r="A41" s="14" t="s">
        <v>29</v>
      </c>
      <c r="H41" t="s">
        <v>31</v>
      </c>
    </row>
    <row r="42" spans="1:9" x14ac:dyDescent="0.3">
      <c r="A42" s="14"/>
      <c r="H42" s="1" t="s">
        <v>30</v>
      </c>
    </row>
    <row r="43" spans="1:9" x14ac:dyDescent="0.3">
      <c r="A43" s="13" t="s">
        <v>32</v>
      </c>
      <c r="H43" s="13" t="s">
        <v>3</v>
      </c>
    </row>
  </sheetData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5" sqref="F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1" sqref="B4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Hensel 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SSB</dc:creator>
  <cp:lastModifiedBy>Freedman, Eric T.</cp:lastModifiedBy>
  <cp:lastPrinted>2013-01-12T20:05:16Z</cp:lastPrinted>
  <dcterms:created xsi:type="dcterms:W3CDTF">2013-01-12T19:07:41Z</dcterms:created>
  <dcterms:modified xsi:type="dcterms:W3CDTF">2018-01-08T16:24:10Z</dcterms:modified>
</cp:coreProperties>
</file>