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rtiz\Desktop\RENO 2023\"/>
    </mc:Choice>
  </mc:AlternateContent>
  <xr:revisionPtr revIDLastSave="0" documentId="13_ncr:1_{F1BD7D66-25B9-41E7-9B57-8FEA0FA90D89}" xr6:coauthVersionLast="47" xr6:coauthVersionMax="47" xr10:uidLastSave="{00000000-0000-0000-0000-000000000000}"/>
  <bookViews>
    <workbookView xWindow="-120" yWindow="-120" windowWidth="29040" windowHeight="15720" tabRatio="903" activeTab="4" xr2:uid="{00000000-000D-0000-FFFF-FFFF00000000}"/>
  </bookViews>
  <sheets>
    <sheet name="COVER PAGE INFORMATION" sheetId="2" r:id="rId1"/>
    <sheet name="ESTIMATE SUMMARY" sheetId="10" r:id="rId2"/>
    <sheet name="01 STRUCTURE" sheetId="4" r:id="rId3"/>
    <sheet name="02 INTERIOR" sheetId="15" r:id="rId4"/>
    <sheet name="03 MEPF" sheetId="16" r:id="rId5"/>
    <sheet name="04 GENERAL EXPENSES" sheetId="11" r:id="rId6"/>
    <sheet name="05 CONTRACTOR'S CONTINGENCY" sheetId="12" r:id="rId7"/>
    <sheet name="06 CONTRACTOR'S FEE" sheetId="13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AB" localSheetId="1">[1]STR02!$F$196</definedName>
    <definedName name="AB">'[2]Quantity Codes'!$M$85</definedName>
    <definedName name="AB0.75">'[2]Quantity Codes'!$M$113</definedName>
    <definedName name="AB1.0">'[2]Quantity Codes'!$M$114</definedName>
    <definedName name="AB1.25">'[2]Quantity Codes'!$M$115</definedName>
    <definedName name="AB1.75">'[2]Quantity Codes'!$M$117</definedName>
    <definedName name="AC">[1]STR02!$F$4</definedName>
    <definedName name="AGGBA">'[3]Quantity Codes'!$M$38</definedName>
    <definedName name="BGDUR">'[3]Quantity Codes'!$M$15</definedName>
    <definedName name="BGFOOT">'[3]Quantity Codes'!$M$25</definedName>
    <definedName name="BGGBA">'[3]Quantity Codes'!$M$27</definedName>
    <definedName name="BGH">'[3]Quantity Codes'!$M$18</definedName>
    <definedName name="BldArea" localSheetId="1">[1]Projdata!$K$18</definedName>
    <definedName name="BldArea">[3]Projdata!$K$18</definedName>
    <definedName name="BPMT">'[3]Quantity Codes'!$M$24</definedName>
    <definedName name="BRM">'[2]Quantity Codes'!$M$60</definedName>
    <definedName name="BUSH">'[2]Quantity Codes'!$M$62</definedName>
    <definedName name="BV">[1]Summary!$S$133</definedName>
    <definedName name="CAULK">'[2]Quantity Codes'!$M$76</definedName>
    <definedName name="cc">'[1]03RTL'!$F$4</definedName>
    <definedName name="CHIP">'[2]Quantity Codes'!$M$61</definedName>
    <definedName name="CPF">'[2]Quantity Codes'!$M$58</definedName>
    <definedName name="CUREW">'[2]Quantity Codes'!$M$64</definedName>
    <definedName name="DAMP">'[2]Quantity Codes'!$M$82</definedName>
    <definedName name="DUR">'[3]Quantity Codes'!$M$17</definedName>
    <definedName name="ELEV">'[3]Quantity Codes'!$M$31</definedName>
    <definedName name="ENV">'[3]Quantity Codes'!$M$20</definedName>
    <definedName name="EqpS1" localSheetId="1">[1]Equip!$I$10</definedName>
    <definedName name="EqpS1">[3]Equip!$I$10</definedName>
    <definedName name="EqpS2" localSheetId="1">[1]Equip!$I$11</definedName>
    <definedName name="EqpS2">[3]Equip!$I$11</definedName>
    <definedName name="EqpS3" localSheetId="1">[1]Equip!$I$12</definedName>
    <definedName name="EqpS3">[3]Equip!$I$12</definedName>
    <definedName name="EqpS4" localSheetId="1">[1]Equip!$I$13</definedName>
    <definedName name="EqpS4">[3]Equip!$I$13</definedName>
    <definedName name="EqpS5" localSheetId="1">[1]Equip!$I$14</definedName>
    <definedName name="EqpS5">[3]Equip!$I$14</definedName>
    <definedName name="EstPath1" localSheetId="1">[4]EstimateLinking!$B$2</definedName>
    <definedName name="EstPath1">[5]EstimateLinking!$B$2</definedName>
    <definedName name="EstPath2" localSheetId="1">[4]EstimateLinking!$B$3</definedName>
    <definedName name="EstPath2">[5]EstimateLinking!$B$3</definedName>
    <definedName name="EstPath3" localSheetId="1">[4]EstimateLinking!$B$4</definedName>
    <definedName name="EstPath3">[5]EstimateLinking!$B$4</definedName>
    <definedName name="EstPath4" localSheetId="1">[4]EstimateLinking!$B$5</definedName>
    <definedName name="EstPath4">[5]EstimateLinking!$B$5</definedName>
    <definedName name="EstPath5" localSheetId="1">[4]EstimateLinking!$B$6</definedName>
    <definedName name="EstPath5">[5]EstimateLinking!$B$6</definedName>
    <definedName name="EXPJT">'[2]Quantity Codes'!$M$75</definedName>
    <definedName name="FCJOINT">'[2]Quantity Codes'!$M$36</definedName>
    <definedName name="FEE">[1]Summary!$BK$163</definedName>
    <definedName name="FGB">'[2]Quantity Codes'!$M$23</definedName>
    <definedName name="FGRADE">'[2]Quantity Codes'!$M$93</definedName>
    <definedName name="FMFDN">'[2]Quantity Codes'!$M$20</definedName>
    <definedName name="FSFDN">'[2]Quantity Codes'!$M$21</definedName>
    <definedName name="FSOG">'[2]Quantity Codes'!$M$17</definedName>
    <definedName name="FWALL">'[2]Quantity Codes'!$M$25</definedName>
    <definedName name="GBA">'[3]Quantity Codes'!$M$39</definedName>
    <definedName name="GRTNS">'[2]Quantity Codes'!$M$73</definedName>
    <definedName name="INST2">'[2]Quantity Codes'!$M$80</definedName>
    <definedName name="L21TSA">'[3]Quantity Codes'!$M$133</definedName>
    <definedName name="L2325TSA">'[3]Quantity Codes'!$M$145</definedName>
    <definedName name="L27TSA">'[3]Quantity Codes'!$M$157</definedName>
    <definedName name="L2943TSA">'[3]Quantity Codes'!$M$169</definedName>
    <definedName name="LGRD">'[3]Quantity Codes'!$M$36</definedName>
    <definedName name="LPOD">'[3]Quantity Codes'!$M$37</definedName>
    <definedName name="PGB">'[2]Quantity Codes'!$M$44</definedName>
    <definedName name="PMFDN">'[2]Quantity Codes'!$M$42</definedName>
    <definedName name="POLY">'[2]Quantity Codes'!$M$78</definedName>
    <definedName name="_xlnm.Print_Area" localSheetId="1">'ESTIMATE SUMMARY'!$A$1:$F$33</definedName>
    <definedName name="PSFDN">'[2]Quantity Codes'!$M$41</definedName>
    <definedName name="PSOG">'[2]Quantity Codes'!$M$39</definedName>
    <definedName name="PSTALL">'[3]Quantity Codes'!$M$12</definedName>
    <definedName name="PWALL">'[2]Quantity Codes'!$M$46</definedName>
    <definedName name="REBARH">'[2]Quantity Codes'!$M$109</definedName>
    <definedName name="SAWCUT">'[2]Quantity Codes'!$M$68</definedName>
    <definedName name="SCREED">'[2]Quantity Codes'!$M$67</definedName>
    <definedName name="SETDWL">'[2]Quantity Codes'!$M$69</definedName>
    <definedName name="SUITE">'[3]Quantity Codes'!$M$14</definedName>
    <definedName name="SumTotBid" localSheetId="1">[1]Summary!$BK$165</definedName>
    <definedName name="SumTotBid">[3]Summary!$BK$142</definedName>
    <definedName name="TotalCost" localSheetId="1">[1]Summary!$BK$164</definedName>
    <definedName name="TotalCost">[3]Summary!$BK$139</definedName>
    <definedName name="VOIDF">'[2]Quantity Codes'!$M$77</definedName>
    <definedName name="WATERS">'[2]Quantity Codes'!$M$81</definedName>
  </definedNames>
  <calcPr calcId="191029" iterate="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6" l="1"/>
  <c r="F11" i="16" s="1"/>
  <c r="F202" i="15"/>
  <c r="F165" i="15"/>
  <c r="F157" i="15"/>
  <c r="F156" i="15" s="1"/>
  <c r="F137" i="15" s="1"/>
  <c r="F71" i="11"/>
  <c r="F57" i="15"/>
  <c r="F11" i="15"/>
  <c r="F13" i="4"/>
  <c r="F5" i="4" s="1"/>
  <c r="F118" i="11"/>
  <c r="F52" i="16"/>
  <c r="F51" i="16"/>
  <c r="F50" i="16"/>
  <c r="F48" i="16" s="1"/>
  <c r="F49" i="16"/>
  <c r="F46" i="16"/>
  <c r="F45" i="16"/>
  <c r="F44" i="16"/>
  <c r="F43" i="16"/>
  <c r="F42" i="16"/>
  <c r="F41" i="16"/>
  <c r="F27" i="16"/>
  <c r="F26" i="16" s="1"/>
  <c r="F24" i="16"/>
  <c r="F23" i="16"/>
  <c r="F22" i="16"/>
  <c r="F21" i="16"/>
  <c r="F9" i="16"/>
  <c r="F8" i="16"/>
  <c r="F7" i="16"/>
  <c r="F6" i="16"/>
  <c r="F200" i="15"/>
  <c r="F199" i="15"/>
  <c r="F198" i="15" s="1"/>
  <c r="F121" i="15"/>
  <c r="F120" i="15"/>
  <c r="F119" i="15"/>
  <c r="F115" i="15"/>
  <c r="F114" i="15"/>
  <c r="F116" i="15"/>
  <c r="F113" i="15"/>
  <c r="F110" i="15"/>
  <c r="F106" i="15"/>
  <c r="F109" i="15"/>
  <c r="F196" i="15"/>
  <c r="F195" i="15"/>
  <c r="F192" i="15"/>
  <c r="F191" i="15"/>
  <c r="F190" i="15"/>
  <c r="F189" i="15"/>
  <c r="F188" i="15"/>
  <c r="F185" i="15"/>
  <c r="F184" i="15"/>
  <c r="F183" i="15"/>
  <c r="F182" i="15"/>
  <c r="F163" i="15"/>
  <c r="F162" i="15"/>
  <c r="F161" i="15"/>
  <c r="F135" i="15"/>
  <c r="F134" i="15"/>
  <c r="F133" i="15"/>
  <c r="F132" i="15"/>
  <c r="F131" i="15"/>
  <c r="F130" i="15"/>
  <c r="F129" i="15"/>
  <c r="F126" i="15"/>
  <c r="F125" i="15"/>
  <c r="F124" i="15"/>
  <c r="F105" i="15"/>
  <c r="F104" i="15"/>
  <c r="F103" i="15"/>
  <c r="F102" i="15"/>
  <c r="F98" i="15"/>
  <c r="F97" i="15"/>
  <c r="F96" i="15"/>
  <c r="F55" i="15"/>
  <c r="F54" i="15"/>
  <c r="F53" i="15"/>
  <c r="F52" i="15"/>
  <c r="F51" i="15"/>
  <c r="F50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9" i="15"/>
  <c r="F8" i="15"/>
  <c r="F7" i="15"/>
  <c r="F6" i="15"/>
  <c r="F105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40" i="16" l="1"/>
  <c r="F5" i="16"/>
  <c r="F20" i="16"/>
  <c r="F160" i="15"/>
  <c r="F118" i="15"/>
  <c r="F108" i="15"/>
  <c r="F112" i="15"/>
  <c r="F101" i="15"/>
  <c r="F35" i="15"/>
  <c r="F49" i="15"/>
  <c r="F194" i="15"/>
  <c r="F181" i="15"/>
  <c r="F128" i="15"/>
  <c r="F5" i="15"/>
  <c r="F95" i="15"/>
  <c r="F187" i="15"/>
  <c r="F123" i="15"/>
  <c r="F5" i="11"/>
  <c r="D15" i="10" s="1"/>
  <c r="G1" i="16" l="1"/>
  <c r="D10" i="10" s="1"/>
  <c r="F100" i="15"/>
  <c r="G1" i="15"/>
  <c r="F91" i="11"/>
  <c r="F86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D9" i="10" l="1"/>
  <c r="F31" i="4"/>
  <c r="F30" i="4"/>
  <c r="F29" i="4"/>
  <c r="F28" i="4"/>
  <c r="F27" i="4"/>
  <c r="F26" i="4"/>
  <c r="F25" i="4"/>
  <c r="F24" i="4" l="1"/>
  <c r="F23" i="4"/>
  <c r="F22" i="4"/>
  <c r="F21" i="4"/>
  <c r="F20" i="4"/>
  <c r="F19" i="4"/>
  <c r="F18" i="4"/>
  <c r="F17" i="4"/>
  <c r="F16" i="4" l="1"/>
  <c r="G1" i="4" s="1"/>
  <c r="F112" i="11"/>
  <c r="F111" i="11"/>
  <c r="F110" i="11"/>
  <c r="F109" i="11"/>
  <c r="F108" i="11"/>
  <c r="F107" i="11"/>
  <c r="F106" i="11"/>
  <c r="F104" i="11"/>
  <c r="F101" i="11"/>
  <c r="F100" i="11"/>
  <c r="F99" i="11"/>
  <c r="F85" i="11"/>
  <c r="F65" i="11"/>
  <c r="F64" i="11"/>
  <c r="F67" i="11"/>
  <c r="F66" i="11"/>
  <c r="F45" i="11"/>
  <c r="F44" i="11"/>
  <c r="F33" i="11"/>
  <c r="F32" i="11"/>
  <c r="F31" i="11"/>
  <c r="F30" i="11"/>
  <c r="F29" i="11"/>
  <c r="F28" i="11"/>
  <c r="F27" i="11"/>
  <c r="F26" i="11"/>
  <c r="F128" i="11"/>
  <c r="F127" i="11"/>
  <c r="F126" i="11"/>
  <c r="F125" i="11"/>
  <c r="F124" i="11"/>
  <c r="F121" i="11"/>
  <c r="F120" i="11"/>
  <c r="F119" i="11"/>
  <c r="F117" i="11"/>
  <c r="F116" i="11"/>
  <c r="F113" i="11"/>
  <c r="F98" i="11"/>
  <c r="F97" i="11"/>
  <c r="F96" i="11"/>
  <c r="F95" i="11"/>
  <c r="F94" i="11"/>
  <c r="F93" i="11"/>
  <c r="F92" i="11"/>
  <c r="F90" i="11"/>
  <c r="F89" i="11"/>
  <c r="F88" i="11"/>
  <c r="F87" i="11"/>
  <c r="F69" i="11"/>
  <c r="F68" i="11"/>
  <c r="F63" i="11"/>
  <c r="F62" i="11"/>
  <c r="F61" i="11"/>
  <c r="F60" i="11"/>
  <c r="F59" i="11"/>
  <c r="F58" i="11"/>
  <c r="F41" i="11"/>
  <c r="F40" i="11"/>
  <c r="F39" i="11"/>
  <c r="F38" i="11"/>
  <c r="F37" i="11"/>
  <c r="F36" i="11"/>
  <c r="F35" i="11"/>
  <c r="F34" i="11"/>
  <c r="F25" i="11"/>
  <c r="F24" i="11" l="1"/>
  <c r="F43" i="11"/>
  <c r="D17" i="10" s="1"/>
  <c r="F17" i="10" s="1"/>
  <c r="F103" i="11"/>
  <c r="D19" i="10" s="1"/>
  <c r="D18" i="10"/>
  <c r="F18" i="10" s="1"/>
  <c r="F115" i="11"/>
  <c r="D20" i="10" s="1"/>
  <c r="F20" i="10" s="1"/>
  <c r="F123" i="11"/>
  <c r="D21" i="10" s="1"/>
  <c r="F21" i="10" s="1"/>
  <c r="F15" i="10" l="1"/>
  <c r="D16" i="10"/>
  <c r="F16" i="10" s="1"/>
  <c r="F19" i="10"/>
  <c r="G1" i="11"/>
  <c r="D22" i="10" l="1"/>
  <c r="F22" i="10" s="1"/>
  <c r="D6" i="10" l="1"/>
  <c r="F6" i="10" l="1"/>
  <c r="C6" i="12"/>
  <c r="F6" i="12" s="1"/>
  <c r="F5" i="12" s="1"/>
  <c r="G1" i="12" s="1"/>
  <c r="D11" i="10" s="1"/>
  <c r="F11" i="10" l="1"/>
  <c r="D12" i="10"/>
  <c r="F12" i="10" l="1"/>
  <c r="D25" i="10"/>
  <c r="E16" i="10" l="1"/>
  <c r="E10" i="10"/>
  <c r="E9" i="10"/>
  <c r="E21" i="10"/>
  <c r="E17" i="10"/>
  <c r="E6" i="10"/>
  <c r="E20" i="10"/>
  <c r="E15" i="10"/>
  <c r="E19" i="10"/>
  <c r="E22" i="10"/>
  <c r="E18" i="10"/>
  <c r="E11" i="10"/>
  <c r="E12" i="10"/>
  <c r="D28" i="10"/>
  <c r="E25" i="10"/>
  <c r="F25" i="10"/>
  <c r="D31" i="10" l="1"/>
  <c r="F31" i="10" s="1"/>
  <c r="F6" i="13"/>
  <c r="F5" i="13" s="1"/>
  <c r="G1" i="13" s="1"/>
  <c r="F28" i="10"/>
  <c r="E28" i="10"/>
</calcChain>
</file>

<file path=xl/sharedStrings.xml><?xml version="1.0" encoding="utf-8"?>
<sst xmlns="http://schemas.openxmlformats.org/spreadsheetml/2006/main" count="903" uniqueCount="336">
  <si>
    <t>SITEWORK</t>
  </si>
  <si>
    <t>STRUCTURE</t>
  </si>
  <si>
    <t>ENCLOSURE</t>
  </si>
  <si>
    <t>ROOFING &amp; WATERPROOFING</t>
  </si>
  <si>
    <t>INTERIORS</t>
  </si>
  <si>
    <t>PROJECT STAFF</t>
  </si>
  <si>
    <t>GENERAL CONDITIONS</t>
  </si>
  <si>
    <t>GENERAL REQUIREMENTS</t>
  </si>
  <si>
    <t>INSURANCE</t>
  </si>
  <si>
    <t>TAXES</t>
  </si>
  <si>
    <t>GENERAL EXPENSE COSTS</t>
  </si>
  <si>
    <t>PROJECT NAME:</t>
  </si>
  <si>
    <t>SF</t>
  </si>
  <si>
    <t>FLOORS ABOVE GRADE</t>
  </si>
  <si>
    <t>FLOOR BELOW GRADE</t>
  </si>
  <si>
    <t>DEPTH OF EXCAVATION</t>
  </si>
  <si>
    <t>FT</t>
  </si>
  <si>
    <t>PARKING STALLS</t>
  </si>
  <si>
    <t>FLOORS</t>
  </si>
  <si>
    <t>STALLS</t>
  </si>
  <si>
    <t>DEMOLITION</t>
  </si>
  <si>
    <t>#</t>
  </si>
  <si>
    <t>DESCRIPTION</t>
  </si>
  <si>
    <t>QTY</t>
  </si>
  <si>
    <t>UOM</t>
  </si>
  <si>
    <t>UNIT COST</t>
  </si>
  <si>
    <t>TOTAL</t>
  </si>
  <si>
    <t>NOTES:</t>
  </si>
  <si>
    <t>02 STRUCTURE</t>
  </si>
  <si>
    <t>EA</t>
  </si>
  <si>
    <t>LF</t>
  </si>
  <si>
    <t>GSF</t>
  </si>
  <si>
    <t>….</t>
  </si>
  <si>
    <t>MO</t>
  </si>
  <si>
    <t>SUBTOTAL:</t>
  </si>
  <si>
    <t>Summary Description</t>
  </si>
  <si>
    <t>MEP SYSTEMS</t>
  </si>
  <si>
    <t>ESTIMATE SUMMARY</t>
  </si>
  <si>
    <t>DIRECT COST</t>
  </si>
  <si>
    <t>DATE:</t>
  </si>
  <si>
    <t>DATE</t>
  </si>
  <si>
    <t>MAJOR CONSTRUCTION EQUIPMENT</t>
  </si>
  <si>
    <t>STAFF TRUCKS</t>
  </si>
  <si>
    <t>OFFICE FURNITURE</t>
  </si>
  <si>
    <t>MOVE IN /OUT</t>
  </si>
  <si>
    <t>OFFICE BUILD OUT</t>
  </si>
  <si>
    <t>OFFICE PHONE SYSTEM</t>
  </si>
  <si>
    <t>PRINTING SERVICES</t>
  </si>
  <si>
    <t>INTERNET FEES</t>
  </si>
  <si>
    <t>COMPUTERS</t>
  </si>
  <si>
    <t>PLAN TABLES</t>
  </si>
  <si>
    <t>OFFICE SUPPLIES</t>
  </si>
  <si>
    <t>FORK LIFT</t>
  </si>
  <si>
    <t>CONTRACTOR GENERAL LIABILITY INSURANCE</t>
  </si>
  <si>
    <t>BUILDER'S RISK INSURANCE</t>
  </si>
  <si>
    <t>COMPANY NAME:</t>
  </si>
  <si>
    <t>PROJECT LOCATION:</t>
  </si>
  <si>
    <t>CONSTRUCTION START:</t>
  </si>
  <si>
    <t>SUBSTANTIAL COMPLETION START:</t>
  </si>
  <si>
    <t>TOTAL CONSTRUCTION DURATION</t>
  </si>
  <si>
    <t>NOTE TO GENERAL CONTRACTORS:</t>
  </si>
  <si>
    <t xml:space="preserve">  Create your own cover page for your project estimate.  The cover page must contain the following at a minimum:</t>
  </si>
  <si>
    <t>%</t>
  </si>
  <si>
    <t>$ / GSF</t>
  </si>
  <si>
    <t>Building Total Gross SF =</t>
  </si>
  <si>
    <t>NOT USED</t>
  </si>
  <si>
    <t>-</t>
  </si>
  <si>
    <t>CITY GROSS RECEIPTS TAX</t>
  </si>
  <si>
    <t>PARKING GROSS AREA</t>
  </si>
  <si>
    <t>CONTINGENCY</t>
  </si>
  <si>
    <t>CONTRACTOR'S CONTINGENCY</t>
  </si>
  <si>
    <t>DC</t>
  </si>
  <si>
    <t>MISCELLANEOUS CONCRETE</t>
  </si>
  <si>
    <t>Enter recommended contingency % in "Unit Cost"</t>
  </si>
  <si>
    <t>HR</t>
  </si>
  <si>
    <t>WATER COOLER</t>
  </si>
  <si>
    <t>WATER-5 GAL BOTTLE</t>
  </si>
  <si>
    <t>OFFICE ALARM</t>
  </si>
  <si>
    <t>DELIVERY SERVICE</t>
  </si>
  <si>
    <t>2-WAY RADIOS</t>
  </si>
  <si>
    <t>CELL PHONES</t>
  </si>
  <si>
    <t xml:space="preserve">PROJECT SERVER </t>
  </si>
  <si>
    <t>IPADS</t>
  </si>
  <si>
    <t>OFFICE PRINTER</t>
  </si>
  <si>
    <t>MEETING EXPENSES</t>
  </si>
  <si>
    <t>PARKING COSTS - STAFF</t>
  </si>
  <si>
    <t>MISCELLANEOUS EQUIPMENT RENTALS</t>
  </si>
  <si>
    <t>TOOL BINS</t>
  </si>
  <si>
    <t>TEMPORARY TOILETS</t>
  </si>
  <si>
    <t>TEMPORARY HANDWASH STATIONS</t>
  </si>
  <si>
    <t>TEMPORARY TOILETS - MAINTENANCE</t>
  </si>
  <si>
    <t>PROJECT SIGNS</t>
  </si>
  <si>
    <t>EXISTING CONDITIONS SURVEY</t>
  </si>
  <si>
    <t>SAFETY INCENTIVES</t>
  </si>
  <si>
    <t>CONFINED AIR SPACE MONITORS</t>
  </si>
  <si>
    <t>SAFETY/WEATHER WEAR</t>
  </si>
  <si>
    <t>SET</t>
  </si>
  <si>
    <t>TEMPORARY FIRE EXTINGUISHERS</t>
  </si>
  <si>
    <t>WARNING/SAFETY SIGNS</t>
  </si>
  <si>
    <t>TEMPORARY WOOD BARRICADES - FAB/SET</t>
  </si>
  <si>
    <t>TEMPORARY WOOD BARRICADES - RELOCATE</t>
  </si>
  <si>
    <t>K-RAIL</t>
  </si>
  <si>
    <t xml:space="preserve">WATER-FILLED K-RAIL </t>
  </si>
  <si>
    <t>WATER-FILLED K-RAIL - RELOCATE</t>
  </si>
  <si>
    <t>CHAIN LINK FENCING</t>
  </si>
  <si>
    <t>CHAIN LINK FENCING - RELOCATE</t>
  </si>
  <si>
    <t>MAINTAIN BARRICADES/FENCING</t>
  </si>
  <si>
    <t>FINAL CLEAN - WORK AREAS</t>
  </si>
  <si>
    <t>DUMPSTERS - GENERAL TRASH</t>
  </si>
  <si>
    <t>TOE BOARD/RAILING</t>
  </si>
  <si>
    <t>REBAR PROTECTION</t>
  </si>
  <si>
    <t>WASHOUT BINS - CONCRETE WASTE</t>
  </si>
  <si>
    <t>FLAGMEN</t>
  </si>
  <si>
    <t>GENERAL CLEANUP/HOUSEKEEPING</t>
  </si>
  <si>
    <t>FEE</t>
  </si>
  <si>
    <t>CONSTRUCTION FEE</t>
  </si>
  <si>
    <t>TOTAL COST</t>
  </si>
  <si>
    <t>TOTAL BID</t>
  </si>
  <si>
    <t>FEE %</t>
  </si>
  <si>
    <t>Enter fee % in "Unit Cost"</t>
  </si>
  <si>
    <t>PRECONSTRUCTION SERVICES</t>
  </si>
  <si>
    <t>SUBCONTRACTOR DEFAULT INSURANCE</t>
  </si>
  <si>
    <t>AERIAL LIFT</t>
  </si>
  <si>
    <t>DEMO FULL HEIGHT CMU WALLS</t>
  </si>
  <si>
    <t>DEMO (E) KICHEN &amp; BAR</t>
  </si>
  <si>
    <t>REMOVE ALL HVAC DUCTWORK</t>
  </si>
  <si>
    <t>DEMO WALL PARTITIONS &amp; DOORS</t>
  </si>
  <si>
    <t>REMOVE (E) CEILINGS &amp; LIGHT FIXTURES</t>
  </si>
  <si>
    <t>REMOVE (E) CASEWORK</t>
  </si>
  <si>
    <t>DEMO (E) RESTROOM FIXTURES</t>
  </si>
  <si>
    <t>Grout baseplates for new roll up door</t>
  </si>
  <si>
    <t>Slab patching for new plumbing</t>
  </si>
  <si>
    <t>Misc patching and repair of floors</t>
  </si>
  <si>
    <t>STRUCTURAL STEEL</t>
  </si>
  <si>
    <t>HSS Supports at Coiling Doors</t>
  </si>
  <si>
    <t>Set Anchor Boolt Templates</t>
  </si>
  <si>
    <t>Grout structural steel baseplates</t>
  </si>
  <si>
    <t>Countertop Supports</t>
  </si>
  <si>
    <t>ROUGH CARPENTRY</t>
  </si>
  <si>
    <t>Misc backing, blocking, and plywood roughtops</t>
  </si>
  <si>
    <t>FINISH CARPENTRY</t>
  </si>
  <si>
    <t>Chairman's Bar Wall</t>
  </si>
  <si>
    <t>Plywood substrate, blocking, countertop supports</t>
  </si>
  <si>
    <t>Action Station Bar Wall</t>
  </si>
  <si>
    <t>Metal stud framed wall, plywood substrate, blocking, countertop supports</t>
  </si>
  <si>
    <t>Aluminum Wall Base</t>
  </si>
  <si>
    <t>Metal Trim</t>
  </si>
  <si>
    <t>Metal Plate Finish</t>
  </si>
  <si>
    <t>Action Station</t>
  </si>
  <si>
    <t>Around TV monitors</t>
  </si>
  <si>
    <t>Blacked Steel Foot Rail</t>
  </si>
  <si>
    <t>Lower Cabinets</t>
  </si>
  <si>
    <t>18" Quartz Countertops</t>
  </si>
  <si>
    <t>22" Quartz Countertops</t>
  </si>
  <si>
    <t>26" Quartz Countertops</t>
  </si>
  <si>
    <t>30" Quartz Countertops</t>
  </si>
  <si>
    <t>36" Quartz Countertops</t>
  </si>
  <si>
    <t>Quartz countertop at Island</t>
  </si>
  <si>
    <t>CHAIRMAN'S CORRIDOR</t>
  </si>
  <si>
    <t>CHAIRMAN'S BAR</t>
  </si>
  <si>
    <t>Mounted to bar wall</t>
  </si>
  <si>
    <t>01-WD-01</t>
  </si>
  <si>
    <t>Perforated Wood Panel</t>
  </si>
  <si>
    <t>Around frames, doors, bottom of parklex panels</t>
  </si>
  <si>
    <t>Solid Wood Rail</t>
  </si>
  <si>
    <t>Attached to existing rails</t>
  </si>
  <si>
    <t>Wood Strip Panel</t>
  </si>
  <si>
    <t>LED signage by others, At Chairman's stair</t>
  </si>
  <si>
    <t>DOORS, FRAMES, &amp; HARDWARE</t>
  </si>
  <si>
    <t>HM Frames/Wood Doors - Type A</t>
  </si>
  <si>
    <t>HM Frames/Wood Doors - Type C</t>
  </si>
  <si>
    <t>HM Frames/Wood Doors - Type E</t>
  </si>
  <si>
    <t>HM Frames/Wood Doors - Type H</t>
  </si>
  <si>
    <t>Door Hardware</t>
  </si>
  <si>
    <t>Panic Hardware</t>
  </si>
  <si>
    <t>Door Installation</t>
  </si>
  <si>
    <t>Relocate &amp; Reinstall (E) Doors</t>
  </si>
  <si>
    <t>Handling/Sorting - Doors &amp; Frames</t>
  </si>
  <si>
    <t>Overhead Door</t>
  </si>
  <si>
    <t>12'x9.5" motorized door at Concourse</t>
  </si>
  <si>
    <t>GLASS &amp; GLAZING</t>
  </si>
  <si>
    <t>Glass wall at walls</t>
  </si>
  <si>
    <t>Glass at bar walls</t>
  </si>
  <si>
    <t>Glass at bar soffits</t>
  </si>
  <si>
    <t>PLASTER &amp; DRYWALL</t>
  </si>
  <si>
    <t>CHAIRMAN'S LOUNGE</t>
  </si>
  <si>
    <t>CHAIRMAN'S RESTROOM</t>
  </si>
  <si>
    <t>Wall Type 1A6A</t>
  </si>
  <si>
    <t>Wall Type 2B6A</t>
  </si>
  <si>
    <t>Wall Type A2E</t>
  </si>
  <si>
    <t>Wall Type A6A</t>
  </si>
  <si>
    <t>Wall Type D0E</t>
  </si>
  <si>
    <t>Wall Type D3A</t>
  </si>
  <si>
    <t>Wall Type D3E</t>
  </si>
  <si>
    <t>Wall Type K12A</t>
  </si>
  <si>
    <t>FRP at Bar Walls - Chariman's Bar</t>
  </si>
  <si>
    <t>FRP at Bar Walls - Action Station</t>
  </si>
  <si>
    <t>Soffit over bars</t>
  </si>
  <si>
    <t>Wall Type A4E</t>
  </si>
  <si>
    <t>Wall Type D2E</t>
  </si>
  <si>
    <t>Wall Type D6E</t>
  </si>
  <si>
    <t>Tile Backerboard</t>
  </si>
  <si>
    <t>Gypsum Ceiling</t>
  </si>
  <si>
    <t>Restroom Soffit</t>
  </si>
  <si>
    <t>Patch &amp; Repair Existing Walls</t>
  </si>
  <si>
    <t>Remove &amp; Replace wall to add new backing for fixtures; Patch &amp; repair walls affected by relocation of fixtures</t>
  </si>
  <si>
    <t>MDF Board</t>
  </si>
  <si>
    <t>2" Furring Wall</t>
  </si>
  <si>
    <t>4" Furring Wall</t>
  </si>
  <si>
    <t>Behind new peforated wood panel</t>
  </si>
  <si>
    <t>CHAIRMAN'S CONCOURSE</t>
  </si>
  <si>
    <t>Backing at Fins</t>
  </si>
  <si>
    <t>HM Frame Install</t>
  </si>
  <si>
    <t>Access Panel Installation</t>
  </si>
  <si>
    <t>Provided by MEPF trades</t>
  </si>
  <si>
    <t>TILING</t>
  </si>
  <si>
    <t>Restroom Tile Wall</t>
  </si>
  <si>
    <t>Concourse Tile Wall</t>
  </si>
  <si>
    <t xml:space="preserve">01-CL-01 </t>
  </si>
  <si>
    <t>01-CL-02</t>
  </si>
  <si>
    <t>01-CL-04</t>
  </si>
  <si>
    <t>CEILINGS</t>
  </si>
  <si>
    <t>01-CL-05</t>
  </si>
  <si>
    <t>01-CL-03</t>
  </si>
  <si>
    <t>01-MT-02</t>
  </si>
  <si>
    <t>Metal Baes</t>
  </si>
  <si>
    <t>1'-0" base</t>
  </si>
  <si>
    <t>01-CL-06</t>
  </si>
  <si>
    <t>01-MT-08</t>
  </si>
  <si>
    <t>At Corridor Elevator</t>
  </si>
  <si>
    <t>RESILIENT FLOORING &amp; CARPET</t>
  </si>
  <si>
    <t xml:space="preserve">Vinly Tile </t>
  </si>
  <si>
    <t>Chairman's Club</t>
  </si>
  <si>
    <t>Polished Concrete at Restroom</t>
  </si>
  <si>
    <t>Polished Concrete at Concourse</t>
  </si>
  <si>
    <t>Polished Concrete at Chairman's Lounge</t>
  </si>
  <si>
    <t>Polished Concrete at Bars</t>
  </si>
  <si>
    <t>Recessed Metal Strips</t>
  </si>
  <si>
    <t>POLISHED CONCRETE</t>
  </si>
  <si>
    <t>PAINT &amp; WALL COVERING</t>
  </si>
  <si>
    <t>Painting of walls</t>
  </si>
  <si>
    <t>Staining of Wood Doors</t>
  </si>
  <si>
    <t>Painting of HM Doors</t>
  </si>
  <si>
    <t>Wall Covering at Walls</t>
  </si>
  <si>
    <t>Wall Covering at Bars</t>
  </si>
  <si>
    <t>Painting of MDM Board</t>
  </si>
  <si>
    <t>Painting of Ceilings</t>
  </si>
  <si>
    <t>Painting of Doors</t>
  </si>
  <si>
    <t>Painting of Existing Stair Railing</t>
  </si>
  <si>
    <t>Painting of Stair Stringer</t>
  </si>
  <si>
    <t>Painting of Underside of Stairs</t>
  </si>
  <si>
    <t>MISC PAINTING</t>
  </si>
  <si>
    <t>Misc Touch Up</t>
  </si>
  <si>
    <t>FINAL CLEAN UP</t>
  </si>
  <si>
    <t>Rough Clean</t>
  </si>
  <si>
    <t>Final Clean</t>
  </si>
  <si>
    <t>TOILET PARTITIONS &amp; ACCESSORIES</t>
  </si>
  <si>
    <t>Toilet Partitions</t>
  </si>
  <si>
    <t>Unrinal Dividers</t>
  </si>
  <si>
    <t>Mirror w/ Edgelight</t>
  </si>
  <si>
    <t>Combination Toilet Tissue Dispenser</t>
  </si>
  <si>
    <t>Napkin &amp; Tampon Disposal</t>
  </si>
  <si>
    <t>Grab Bars</t>
  </si>
  <si>
    <t>Stainless Steel Cane Detection Rails</t>
  </si>
  <si>
    <t>Aluminum Out Corner Trim</t>
  </si>
  <si>
    <t>Recessed Opening for Accessories</t>
  </si>
  <si>
    <t>Channel Soap Dispensers</t>
  </si>
  <si>
    <t>Channel Hand Dryer</t>
  </si>
  <si>
    <t>3 User Aerofoil Sink</t>
  </si>
  <si>
    <t>4 User Aerofoil Sink</t>
  </si>
  <si>
    <t>FIRE PLACE</t>
  </si>
  <si>
    <t>Connection by Electrical &amp; Plumbing</t>
  </si>
  <si>
    <t>Vapor Fireplace 01-FIX-01</t>
  </si>
  <si>
    <t>Vapor Fireplace Installation</t>
  </si>
  <si>
    <t>SIGNAGE</t>
  </si>
  <si>
    <t>Type 14 Custom Illuminated Sign</t>
  </si>
  <si>
    <t>Custom Illuminated Sign</t>
  </si>
  <si>
    <t>Wood Slat Panel w/ LED Signage Design</t>
  </si>
  <si>
    <t>FIRE EXTINGUISHERS &amp; CABINETS</t>
  </si>
  <si>
    <t>Recessed FE Cabinets</t>
  </si>
  <si>
    <t>PROJECTION SCREENS</t>
  </si>
  <si>
    <t>165" Projection Screens</t>
  </si>
  <si>
    <t>FOOD SERVICE EQUIPMENT</t>
  </si>
  <si>
    <t>Bar Equipment</t>
  </si>
  <si>
    <t>LS</t>
  </si>
  <si>
    <t>Pantry Equipment</t>
  </si>
  <si>
    <t>Drink Rail</t>
  </si>
  <si>
    <t>Drink Rail Installation</t>
  </si>
  <si>
    <t>03 MEPF SYSTEMS</t>
  </si>
  <si>
    <t>FIRE PROTECTION</t>
  </si>
  <si>
    <t>Fire Protection at Chairman's Club</t>
  </si>
  <si>
    <t>Uprights above ceiling in bar areas</t>
  </si>
  <si>
    <t>Additional Heads for MEP Obstructions</t>
  </si>
  <si>
    <t>Water Closets / Urinals</t>
  </si>
  <si>
    <t>Splah Lab Sensing Faucets</t>
  </si>
  <si>
    <t>Soap Dispensers</t>
  </si>
  <si>
    <t>Hand Dryers</t>
  </si>
  <si>
    <t>Indirect Food Service Drain Connections</t>
  </si>
  <si>
    <t>PLUMBING</t>
  </si>
  <si>
    <t>HVAC</t>
  </si>
  <si>
    <t>HVAC at Chairman's Club (Bar &amp; Pantry)</t>
  </si>
  <si>
    <t>Maintain Indoor Air Quality Measures</t>
  </si>
  <si>
    <t>Investigation of New Areas of Work</t>
  </si>
  <si>
    <t>ELECTRICAL</t>
  </si>
  <si>
    <t>Electrical at Chairman's Club</t>
  </si>
  <si>
    <t>COMMUNICATIONS</t>
  </si>
  <si>
    <t>Data/Telecom Systems</t>
  </si>
  <si>
    <t>Audio Visual</t>
  </si>
  <si>
    <t>Samsung 55" Video Display Monitors</t>
  </si>
  <si>
    <t>Samsung 65" Video Display Monitors</t>
  </si>
  <si>
    <t>ELECTRONIC SAFETY &amp; SECURITY</t>
  </si>
  <si>
    <t xml:space="preserve">Security </t>
  </si>
  <si>
    <t>Fire Alarm</t>
  </si>
  <si>
    <t>02 INTERIORS</t>
  </si>
  <si>
    <t>04 GENERAL EXPENSES</t>
  </si>
  <si>
    <t>05 CONTRACTOR'S CONTINGENCY</t>
  </si>
  <si>
    <t>06 FEE</t>
  </si>
  <si>
    <t>X-Ray / Scan Prior to Demolition</t>
  </si>
  <si>
    <t>---</t>
  </si>
  <si>
    <t>Floor Prep</t>
  </si>
  <si>
    <t>TEMPORARY FLOOR PROTECTION</t>
  </si>
  <si>
    <t>SA</t>
  </si>
  <si>
    <t>Wood Trim Access Panel</t>
  </si>
  <si>
    <t>Warmer - Item No 673</t>
  </si>
  <si>
    <t>Construction Water Installation</t>
  </si>
  <si>
    <t>BOH Linear LED Luminaire</t>
  </si>
  <si>
    <t>LED Linear System</t>
  </si>
  <si>
    <t>Recessed Rectangular Luminaire</t>
  </si>
  <si>
    <t>Recessed Square Luminaire</t>
  </si>
  <si>
    <t>Linear Pendant Light</t>
  </si>
  <si>
    <t>Downlight</t>
  </si>
  <si>
    <t>Pendant</t>
  </si>
  <si>
    <t>Emergency Lighting</t>
  </si>
  <si>
    <t>Custom Light Fixture</t>
  </si>
  <si>
    <t>Light Cove</t>
  </si>
  <si>
    <t>Custom Blade Light Fixture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</si>
</sst>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-409]mmmm\ d\,\ yyyy;@"/>
    <numFmt numFmtId="167" formatCode="&quot;$&quot;\ #,##0.00&quot;/SF&quot;"/>
    <numFmt numFmtId="168" formatCode="#,##0\ &quot;SF&quot;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502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auto="1"/>
      </right>
      <top/>
      <bottom style="thin">
        <color theme="0" tint="-0.34998626667073579"/>
      </bottom>
      <diagonal/>
    </border>
    <border>
      <left style="thick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auto="1"/>
      </right>
      <top/>
      <bottom style="thin">
        <color theme="0" tint="-0.24994659260841701"/>
      </bottom>
      <diagonal/>
    </border>
    <border>
      <left style="thick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auto="1"/>
      </left>
      <right style="thin">
        <color theme="0" tint="-0.24994659260841701"/>
      </right>
      <top style="thin">
        <color theme="0" tint="-0.24994659260841701"/>
      </top>
      <bottom style="thick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auto="1"/>
      </bottom>
      <diagonal/>
    </border>
    <border>
      <left style="thin">
        <color theme="0" tint="-0.24994659260841701"/>
      </left>
      <right style="thick">
        <color auto="1"/>
      </right>
      <top style="thin">
        <color theme="0" tint="-0.24994659260841701"/>
      </top>
      <bottom style="thick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6" fontId="4" fillId="0" borderId="0"/>
    <xf numFmtId="166" fontId="4" fillId="0" borderId="0"/>
    <xf numFmtId="43" fontId="4" fillId="0" borderId="0" applyFont="0" applyFill="0" applyBorder="0" applyAlignment="0" applyProtection="0"/>
    <xf numFmtId="166" fontId="1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44" fontId="0" fillId="0" borderId="0" xfId="2" applyFont="1" applyAlignment="1">
      <alignment vertical="center"/>
    </xf>
    <xf numFmtId="0" fontId="3" fillId="3" borderId="0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center" vertical="center"/>
    </xf>
    <xf numFmtId="44" fontId="3" fillId="3" borderId="0" xfId="2" applyFont="1" applyFill="1" applyBorder="1" applyAlignment="1">
      <alignment horizontal="center" vertical="center"/>
    </xf>
    <xf numFmtId="165" fontId="3" fillId="3" borderId="0" xfId="2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44" fontId="3" fillId="3" borderId="2" xfId="2" applyFont="1" applyFill="1" applyBorder="1" applyAlignment="1">
      <alignment horizontal="center" vertical="center"/>
    </xf>
    <xf numFmtId="165" fontId="3" fillId="3" borderId="2" xfId="2" applyNumberFormat="1" applyFont="1" applyFill="1" applyBorder="1" applyAlignment="1">
      <alignment horizontal="center" vertical="center"/>
    </xf>
    <xf numFmtId="165" fontId="3" fillId="3" borderId="3" xfId="0" applyNumberFormat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44" fontId="0" fillId="0" borderId="0" xfId="2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44" fontId="2" fillId="2" borderId="7" xfId="2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44" fontId="0" fillId="0" borderId="10" xfId="2" applyFont="1" applyBorder="1" applyAlignment="1">
      <alignment vertical="center"/>
    </xf>
    <xf numFmtId="0" fontId="0" fillId="0" borderId="11" xfId="0" applyBorder="1" applyAlignment="1">
      <alignment vertical="center"/>
    </xf>
    <xf numFmtId="165" fontId="2" fillId="2" borderId="7" xfId="2" applyNumberFormat="1" applyFont="1" applyFill="1" applyBorder="1" applyAlignment="1">
      <alignment vertical="center"/>
    </xf>
    <xf numFmtId="165" fontId="0" fillId="0" borderId="0" xfId="2" applyNumberFormat="1" applyFont="1" applyBorder="1" applyAlignment="1">
      <alignment vertical="center"/>
    </xf>
    <xf numFmtId="165" fontId="0" fillId="0" borderId="10" xfId="2" applyNumberFormat="1" applyFont="1" applyBorder="1" applyAlignment="1">
      <alignment vertical="center"/>
    </xf>
    <xf numFmtId="165" fontId="0" fillId="0" borderId="0" xfId="2" applyNumberFormat="1" applyFont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center"/>
    </xf>
    <xf numFmtId="44" fontId="2" fillId="2" borderId="13" xfId="2" applyFont="1" applyFill="1" applyBorder="1" applyAlignment="1">
      <alignment vertical="center"/>
    </xf>
    <xf numFmtId="165" fontId="2" fillId="2" borderId="13" xfId="2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44" fontId="0" fillId="0" borderId="16" xfId="2" applyFont="1" applyBorder="1" applyAlignment="1">
      <alignment vertical="center"/>
    </xf>
    <xf numFmtId="165" fontId="0" fillId="0" borderId="16" xfId="2" applyNumberFormat="1" applyFont="1" applyBorder="1" applyAlignment="1">
      <alignment vertical="center"/>
    </xf>
    <xf numFmtId="0" fontId="0" fillId="0" borderId="17" xfId="0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/>
    </xf>
    <xf numFmtId="44" fontId="2" fillId="2" borderId="16" xfId="2" applyFont="1" applyFill="1" applyBorder="1" applyAlignment="1">
      <alignment vertical="center"/>
    </xf>
    <xf numFmtId="165" fontId="2" fillId="2" borderId="16" xfId="2" applyNumberFormat="1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44" fontId="0" fillId="0" borderId="19" xfId="2" applyFont="1" applyBorder="1" applyAlignment="1">
      <alignment vertical="center"/>
    </xf>
    <xf numFmtId="165" fontId="0" fillId="0" borderId="19" xfId="2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4" fillId="0" borderId="0" xfId="4" applyProtection="1">
      <protection locked="0"/>
    </xf>
    <xf numFmtId="0" fontId="4" fillId="0" borderId="0" xfId="4" applyFill="1" applyProtection="1">
      <protection locked="0"/>
    </xf>
    <xf numFmtId="166" fontId="4" fillId="0" borderId="0" xfId="5" applyAlignment="1" applyProtection="1">
      <alignment vertical="center"/>
      <protection locked="0"/>
    </xf>
    <xf numFmtId="167" fontId="5" fillId="0" borderId="0" xfId="9" applyNumberFormat="1" applyFont="1" applyFill="1" applyBorder="1" applyAlignment="1">
      <alignment horizontal="right" vertical="center"/>
    </xf>
    <xf numFmtId="167" fontId="4" fillId="0" borderId="0" xfId="9" applyNumberFormat="1" applyFont="1" applyFill="1" applyBorder="1" applyAlignment="1">
      <alignment horizontal="right" vertical="center"/>
    </xf>
    <xf numFmtId="166" fontId="4" fillId="5" borderId="22" xfId="5" applyFont="1" applyFill="1" applyBorder="1" applyAlignment="1">
      <alignment vertical="center"/>
    </xf>
    <xf numFmtId="167" fontId="6" fillId="0" borderId="0" xfId="9" applyNumberFormat="1" applyFont="1" applyFill="1" applyBorder="1" applyAlignment="1">
      <alignment horizontal="right" vertical="center"/>
    </xf>
    <xf numFmtId="166" fontId="6" fillId="2" borderId="23" xfId="5" applyFont="1" applyFill="1" applyBorder="1" applyAlignment="1">
      <alignment horizontal="right" vertical="center"/>
    </xf>
    <xf numFmtId="166" fontId="4" fillId="2" borderId="23" xfId="5" applyFont="1" applyFill="1" applyBorder="1" applyAlignment="1">
      <alignment horizontal="left" vertical="center"/>
    </xf>
    <xf numFmtId="168" fontId="6" fillId="0" borderId="0" xfId="9" applyNumberFormat="1" applyFont="1" applyFill="1" applyBorder="1" applyAlignment="1">
      <alignment horizontal="center" vertical="center"/>
    </xf>
    <xf numFmtId="168" fontId="6" fillId="0" borderId="0" xfId="9" applyNumberFormat="1" applyFont="1" applyFill="1" applyBorder="1" applyAlignment="1">
      <alignment horizontal="right" vertical="center"/>
    </xf>
    <xf numFmtId="166" fontId="5" fillId="0" borderId="0" xfId="5" applyFont="1" applyFill="1" applyBorder="1" applyAlignment="1">
      <alignment horizontal="center" vertical="center" wrapText="1"/>
    </xf>
    <xf numFmtId="166" fontId="7" fillId="0" borderId="0" xfId="8" applyFont="1" applyFill="1" applyBorder="1" applyAlignment="1">
      <alignment horizontal="right"/>
    </xf>
    <xf numFmtId="166" fontId="8" fillId="0" borderId="0" xfId="8" applyFont="1" applyBorder="1" applyAlignment="1">
      <alignment horizontal="right"/>
    </xf>
    <xf numFmtId="166" fontId="6" fillId="2" borderId="23" xfId="5" applyFont="1" applyFill="1" applyBorder="1" applyAlignment="1">
      <alignment vertical="center"/>
    </xf>
    <xf numFmtId="166" fontId="4" fillId="2" borderId="23" xfId="5" applyFont="1" applyFill="1" applyBorder="1" applyAlignment="1">
      <alignment vertical="center"/>
    </xf>
    <xf numFmtId="168" fontId="6" fillId="2" borderId="24" xfId="9" applyNumberFormat="1" applyFont="1" applyFill="1" applyBorder="1" applyAlignment="1">
      <alignment horizontal="right" vertical="center"/>
    </xf>
    <xf numFmtId="166" fontId="4" fillId="2" borderId="27" xfId="5" applyFont="1" applyFill="1" applyBorder="1" applyAlignment="1">
      <alignment vertical="center"/>
    </xf>
    <xf numFmtId="166" fontId="4" fillId="2" borderId="22" xfId="5" applyFont="1" applyFill="1" applyBorder="1" applyAlignment="1">
      <alignment vertical="center"/>
    </xf>
    <xf numFmtId="166" fontId="4" fillId="2" borderId="28" xfId="5" applyFont="1" applyFill="1" applyBorder="1" applyAlignment="1">
      <alignment vertical="center"/>
    </xf>
    <xf numFmtId="168" fontId="6" fillId="2" borderId="24" xfId="9" applyNumberFormat="1" applyFont="1" applyFill="1" applyBorder="1" applyAlignment="1">
      <alignment horizontal="center" vertical="center"/>
    </xf>
    <xf numFmtId="166" fontId="4" fillId="5" borderId="23" xfId="5" applyFont="1" applyFill="1" applyBorder="1" applyAlignment="1">
      <alignment horizontal="left" vertical="center"/>
    </xf>
    <xf numFmtId="165" fontId="4" fillId="5" borderId="23" xfId="9" applyNumberFormat="1" applyFont="1" applyFill="1" applyBorder="1" applyAlignment="1">
      <alignment horizontal="center" vertical="center"/>
    </xf>
    <xf numFmtId="167" fontId="4" fillId="5" borderId="24" xfId="9" applyNumberFormat="1" applyFont="1" applyFill="1" applyBorder="1" applyAlignment="1">
      <alignment horizontal="right" vertical="center"/>
    </xf>
    <xf numFmtId="166" fontId="4" fillId="5" borderId="27" xfId="5" applyFont="1" applyFill="1" applyBorder="1" applyAlignment="1">
      <alignment vertical="center"/>
    </xf>
    <xf numFmtId="166" fontId="4" fillId="5" borderId="29" xfId="5" applyFont="1" applyFill="1" applyBorder="1" applyAlignment="1">
      <alignment horizontal="left" vertical="center"/>
    </xf>
    <xf numFmtId="165" fontId="4" fillId="5" borderId="29" xfId="9" applyNumberFormat="1" applyFont="1" applyFill="1" applyBorder="1" applyAlignment="1">
      <alignment horizontal="center" vertical="center"/>
    </xf>
    <xf numFmtId="167" fontId="4" fillId="5" borderId="30" xfId="9" applyNumberFormat="1" applyFont="1" applyFill="1" applyBorder="1" applyAlignment="1">
      <alignment horizontal="right" vertical="center"/>
    </xf>
    <xf numFmtId="166" fontId="4" fillId="5" borderId="31" xfId="5" applyFont="1" applyFill="1" applyBorder="1" applyAlignment="1">
      <alignment vertical="center"/>
    </xf>
    <xf numFmtId="166" fontId="4" fillId="5" borderId="32" xfId="5" applyFont="1" applyFill="1" applyBorder="1" applyAlignment="1">
      <alignment horizontal="left" vertical="center"/>
    </xf>
    <xf numFmtId="165" fontId="4" fillId="5" borderId="32" xfId="9" applyNumberFormat="1" applyFont="1" applyFill="1" applyBorder="1" applyAlignment="1">
      <alignment horizontal="center" vertical="center"/>
    </xf>
    <xf numFmtId="167" fontId="4" fillId="5" borderId="33" xfId="9" applyNumberFormat="1" applyFont="1" applyFill="1" applyBorder="1" applyAlignment="1">
      <alignment horizontal="right" vertical="center"/>
    </xf>
    <xf numFmtId="168" fontId="6" fillId="2" borderId="23" xfId="9" applyNumberFormat="1" applyFont="1" applyFill="1" applyBorder="1" applyAlignment="1">
      <alignment horizontal="center" vertical="center"/>
    </xf>
    <xf numFmtId="165" fontId="6" fillId="2" borderId="23" xfId="9" applyNumberFormat="1" applyFont="1" applyFill="1" applyBorder="1" applyAlignment="1">
      <alignment horizontal="left" vertical="center"/>
    </xf>
    <xf numFmtId="167" fontId="6" fillId="2" borderId="24" xfId="9" applyNumberFormat="1" applyFont="1" applyFill="1" applyBorder="1" applyAlignment="1">
      <alignment horizontal="right" vertical="center"/>
    </xf>
    <xf numFmtId="166" fontId="3" fillId="4" borderId="26" xfId="5" applyFont="1" applyFill="1" applyBorder="1" applyAlignment="1">
      <alignment vertical="center"/>
    </xf>
    <xf numFmtId="166" fontId="5" fillId="4" borderId="35" xfId="5" applyFont="1" applyFill="1" applyBorder="1" applyAlignment="1">
      <alignment vertical="center"/>
    </xf>
    <xf numFmtId="165" fontId="3" fillId="4" borderId="21" xfId="9" applyNumberFormat="1" applyFont="1" applyFill="1" applyBorder="1" applyAlignment="1">
      <alignment horizontal="center" vertical="center"/>
    </xf>
    <xf numFmtId="167" fontId="3" fillId="4" borderId="36" xfId="9" applyNumberFormat="1" applyFont="1" applyFill="1" applyBorder="1" applyAlignment="1">
      <alignment horizontal="right" vertical="center"/>
    </xf>
    <xf numFmtId="165" fontId="6" fillId="5" borderId="38" xfId="9" applyNumberFormat="1" applyFont="1" applyFill="1" applyBorder="1" applyAlignment="1">
      <alignment horizontal="center" vertical="center"/>
    </xf>
    <xf numFmtId="167" fontId="6" fillId="5" borderId="39" xfId="9" applyNumberFormat="1" applyFont="1" applyFill="1" applyBorder="1" applyAlignment="1">
      <alignment horizontal="right" vertical="center"/>
    </xf>
    <xf numFmtId="165" fontId="6" fillId="5" borderId="16" xfId="9" applyNumberFormat="1" applyFont="1" applyFill="1" applyBorder="1" applyAlignment="1">
      <alignment horizontal="center" vertical="center"/>
    </xf>
    <xf numFmtId="167" fontId="6" fillId="5" borderId="41" xfId="9" applyNumberFormat="1" applyFont="1" applyFill="1" applyBorder="1" applyAlignment="1">
      <alignment horizontal="right" vertical="center"/>
    </xf>
    <xf numFmtId="165" fontId="6" fillId="5" borderId="43" xfId="9" applyNumberFormat="1" applyFont="1" applyFill="1" applyBorder="1" applyAlignment="1">
      <alignment horizontal="center" vertical="center"/>
    </xf>
    <xf numFmtId="167" fontId="6" fillId="5" borderId="44" xfId="9" applyNumberFormat="1" applyFont="1" applyFill="1" applyBorder="1" applyAlignment="1">
      <alignment horizontal="right" vertical="center"/>
    </xf>
    <xf numFmtId="166" fontId="7" fillId="0" borderId="0" xfId="8" applyFont="1" applyBorder="1" applyAlignment="1">
      <alignment vertical="center"/>
    </xf>
    <xf numFmtId="0" fontId="4" fillId="0" borderId="0" xfId="4" applyAlignment="1" applyProtection="1">
      <alignment vertical="center"/>
      <protection locked="0"/>
    </xf>
    <xf numFmtId="0" fontId="2" fillId="0" borderId="0" xfId="0" applyFont="1"/>
    <xf numFmtId="9" fontId="6" fillId="5" borderId="45" xfId="3" applyFont="1" applyFill="1" applyBorder="1" applyAlignment="1">
      <alignment horizontal="center" vertical="center"/>
    </xf>
    <xf numFmtId="9" fontId="6" fillId="5" borderId="46" xfId="3" applyFont="1" applyFill="1" applyBorder="1" applyAlignment="1">
      <alignment horizontal="center" vertical="center"/>
    </xf>
    <xf numFmtId="9" fontId="6" fillId="5" borderId="47" xfId="3" applyFont="1" applyFill="1" applyBorder="1" applyAlignment="1">
      <alignment horizontal="center" vertical="center"/>
    </xf>
    <xf numFmtId="9" fontId="6" fillId="2" borderId="23" xfId="3" applyFont="1" applyFill="1" applyBorder="1" applyAlignment="1">
      <alignment horizontal="center" vertical="center"/>
    </xf>
    <xf numFmtId="0" fontId="6" fillId="5" borderId="39" xfId="9" applyNumberFormat="1" applyFont="1" applyFill="1" applyBorder="1" applyAlignment="1">
      <alignment horizontal="right" vertical="center"/>
    </xf>
    <xf numFmtId="0" fontId="4" fillId="0" borderId="48" xfId="4" applyBorder="1" applyProtection="1">
      <protection locked="0"/>
    </xf>
    <xf numFmtId="0" fontId="4" fillId="0" borderId="23" xfId="4" applyBorder="1" applyProtection="1">
      <protection locked="0"/>
    </xf>
    <xf numFmtId="166" fontId="4" fillId="0" borderId="23" xfId="5" applyBorder="1" applyAlignment="1" applyProtection="1">
      <alignment horizontal="right" vertical="center"/>
      <protection locked="0"/>
    </xf>
    <xf numFmtId="164" fontId="4" fillId="0" borderId="34" xfId="1" applyNumberFormat="1" applyFont="1" applyBorder="1" applyProtection="1">
      <protection locked="0"/>
    </xf>
    <xf numFmtId="9" fontId="6" fillId="5" borderId="46" xfId="3" quotePrefix="1" applyFont="1" applyFill="1" applyBorder="1" applyAlignment="1">
      <alignment horizontal="center" vertical="center"/>
    </xf>
    <xf numFmtId="167" fontId="6" fillId="5" borderId="41" xfId="9" quotePrefix="1" applyNumberFormat="1" applyFont="1" applyFill="1" applyBorder="1" applyAlignment="1">
      <alignment horizontal="right" vertical="center"/>
    </xf>
    <xf numFmtId="0" fontId="0" fillId="0" borderId="17" xfId="0" applyBorder="1" applyAlignment="1">
      <alignment vertical="center" wrapText="1"/>
    </xf>
    <xf numFmtId="166" fontId="4" fillId="5" borderId="37" xfId="5" applyFont="1" applyFill="1" applyBorder="1" applyAlignment="1">
      <alignment horizontal="left" vertical="center" indent="1"/>
    </xf>
    <xf numFmtId="166" fontId="4" fillId="5" borderId="38" xfId="5" applyFont="1" applyFill="1" applyBorder="1" applyAlignment="1">
      <alignment horizontal="left" vertical="center" indent="1"/>
    </xf>
    <xf numFmtId="166" fontId="4" fillId="5" borderId="40" xfId="5" applyFont="1" applyFill="1" applyBorder="1" applyAlignment="1">
      <alignment horizontal="left" vertical="center" indent="1"/>
    </xf>
    <xf numFmtId="166" fontId="4" fillId="5" borderId="16" xfId="5" applyFont="1" applyFill="1" applyBorder="1" applyAlignment="1">
      <alignment horizontal="left" vertical="center" indent="1"/>
    </xf>
    <xf numFmtId="166" fontId="6" fillId="2" borderId="23" xfId="5" applyFont="1" applyFill="1" applyBorder="1" applyAlignment="1">
      <alignment horizontal="left" vertical="center"/>
    </xf>
    <xf numFmtId="0" fontId="0" fillId="6" borderId="15" xfId="0" applyFill="1" applyBorder="1" applyAlignment="1">
      <alignment vertical="center"/>
    </xf>
    <xf numFmtId="0" fontId="0" fillId="6" borderId="16" xfId="0" applyFill="1" applyBorder="1" applyAlignment="1">
      <alignment vertical="center"/>
    </xf>
    <xf numFmtId="0" fontId="0" fillId="6" borderId="16" xfId="0" applyFill="1" applyBorder="1" applyAlignment="1">
      <alignment horizontal="right" vertical="center"/>
    </xf>
    <xf numFmtId="0" fontId="0" fillId="6" borderId="16" xfId="0" applyFill="1" applyBorder="1" applyAlignment="1">
      <alignment horizontal="center" vertical="center"/>
    </xf>
    <xf numFmtId="44" fontId="0" fillId="6" borderId="16" xfId="2" applyFont="1" applyFill="1" applyBorder="1" applyAlignment="1">
      <alignment vertical="center"/>
    </xf>
    <xf numFmtId="165" fontId="0" fillId="6" borderId="16" xfId="2" applyNumberFormat="1" applyFont="1" applyFill="1" applyBorder="1" applyAlignment="1">
      <alignment vertical="center"/>
    </xf>
    <xf numFmtId="0" fontId="0" fillId="6" borderId="17" xfId="0" applyFill="1" applyBorder="1" applyAlignment="1">
      <alignment vertical="center"/>
    </xf>
    <xf numFmtId="3" fontId="0" fillId="0" borderId="0" xfId="0" applyNumberFormat="1" applyAlignment="1">
      <alignment vertical="center"/>
    </xf>
    <xf numFmtId="44" fontId="0" fillId="0" borderId="16" xfId="2" quotePrefix="1" applyFont="1" applyBorder="1" applyAlignment="1">
      <alignment horizontal="center" vertical="center"/>
    </xf>
    <xf numFmtId="165" fontId="0" fillId="0" borderId="16" xfId="2" quotePrefix="1" applyNumberFormat="1" applyFont="1" applyBorder="1" applyAlignment="1">
      <alignment horizontal="center" vertical="center"/>
    </xf>
    <xf numFmtId="165" fontId="0" fillId="0" borderId="16" xfId="2" applyNumberFormat="1" applyFont="1" applyBorder="1" applyAlignment="1">
      <alignment horizontal="center" vertical="center"/>
    </xf>
    <xf numFmtId="44" fontId="0" fillId="0" borderId="16" xfId="2" applyFont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44" fontId="0" fillId="0" borderId="16" xfId="2" applyNumberFormat="1" applyFont="1" applyBorder="1" applyAlignment="1">
      <alignment horizontal="center" vertical="center"/>
    </xf>
    <xf numFmtId="44" fontId="0" fillId="0" borderId="10" xfId="2" quotePrefix="1" applyFont="1" applyBorder="1" applyAlignment="1">
      <alignment horizontal="center" vertical="center"/>
    </xf>
    <xf numFmtId="165" fontId="0" fillId="0" borderId="10" xfId="2" quotePrefix="1" applyNumberFormat="1" applyFont="1" applyBorder="1" applyAlignment="1">
      <alignment horizontal="center" vertical="center"/>
    </xf>
    <xf numFmtId="44" fontId="0" fillId="0" borderId="10" xfId="2" applyFont="1" applyBorder="1" applyAlignment="1">
      <alignment horizontal="center" vertical="center"/>
    </xf>
    <xf numFmtId="165" fontId="0" fillId="0" borderId="10" xfId="2" applyNumberFormat="1" applyFont="1" applyBorder="1" applyAlignment="1">
      <alignment horizontal="center" vertical="center"/>
    </xf>
    <xf numFmtId="166" fontId="7" fillId="0" borderId="0" xfId="8" applyFont="1" applyBorder="1" applyAlignment="1">
      <alignment horizontal="left" vertical="center" wrapText="1"/>
    </xf>
    <xf numFmtId="166" fontId="8" fillId="0" borderId="0" xfId="8" applyFont="1" applyBorder="1" applyAlignment="1">
      <alignment horizontal="right" vertical="center"/>
    </xf>
    <xf numFmtId="166" fontId="8" fillId="0" borderId="0" xfId="8" applyFont="1" applyBorder="1" applyAlignment="1">
      <alignment horizontal="left" vertical="center" wrapText="1"/>
    </xf>
    <xf numFmtId="166" fontId="5" fillId="4" borderId="35" xfId="5" applyFont="1" applyFill="1" applyBorder="1" applyAlignment="1">
      <alignment horizontal="center" vertical="center" wrapText="1"/>
    </xf>
    <xf numFmtId="166" fontId="5" fillId="4" borderId="25" xfId="5" applyFont="1" applyFill="1" applyBorder="1" applyAlignment="1">
      <alignment horizontal="center" vertical="center" wrapText="1"/>
    </xf>
    <xf numFmtId="166" fontId="3" fillId="4" borderId="21" xfId="5" applyFont="1" applyFill="1" applyBorder="1" applyAlignment="1">
      <alignment horizontal="left" vertical="center"/>
    </xf>
    <xf numFmtId="166" fontId="4" fillId="5" borderId="37" xfId="5" applyFont="1" applyFill="1" applyBorder="1" applyAlignment="1">
      <alignment horizontal="left" vertical="center" indent="1"/>
    </xf>
    <xf numFmtId="166" fontId="4" fillId="5" borderId="38" xfId="5" applyFont="1" applyFill="1" applyBorder="1" applyAlignment="1">
      <alignment horizontal="left" vertical="center" indent="1"/>
    </xf>
    <xf numFmtId="166" fontId="4" fillId="5" borderId="40" xfId="5" applyFont="1" applyFill="1" applyBorder="1" applyAlignment="1">
      <alignment horizontal="left" vertical="center" indent="1"/>
    </xf>
    <xf numFmtId="166" fontId="4" fillId="5" borderId="16" xfId="5" applyFont="1" applyFill="1" applyBorder="1" applyAlignment="1">
      <alignment horizontal="left" vertical="center" indent="1"/>
    </xf>
    <xf numFmtId="166" fontId="4" fillId="5" borderId="42" xfId="5" applyFont="1" applyFill="1" applyBorder="1" applyAlignment="1">
      <alignment horizontal="left" vertical="center" indent="1"/>
    </xf>
    <xf numFmtId="166" fontId="4" fillId="5" borderId="43" xfId="5" applyFont="1" applyFill="1" applyBorder="1" applyAlignment="1">
      <alignment horizontal="left" vertical="center" indent="1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9" fontId="0" fillId="7" borderId="16" xfId="3" applyFont="1" applyFill="1" applyBorder="1" applyAlignment="1">
      <alignment vertical="center"/>
    </xf>
  </cellXfs>
  <cellStyles count="10">
    <cellStyle name="Comma" xfId="1" builtinId="3"/>
    <cellStyle name="Comma 2 2" xfId="7" xr:uid="{00000000-0005-0000-0000-000001000000}"/>
    <cellStyle name="Currency" xfId="2" builtinId="4"/>
    <cellStyle name="Currency 7" xfId="9" xr:uid="{00000000-0005-0000-0000-000003000000}"/>
    <cellStyle name="Normal" xfId="0" builtinId="0"/>
    <cellStyle name="Normal 11" xfId="6" xr:uid="{00000000-0005-0000-0000-000005000000}"/>
    <cellStyle name="Normal 12" xfId="8" xr:uid="{00000000-0005-0000-0000-000006000000}"/>
    <cellStyle name="Normal 2" xfId="4" xr:uid="{00000000-0005-0000-0000-000007000000}"/>
    <cellStyle name="Normal 2 2 2" xfId="5" xr:uid="{00000000-0005-0000-0000-000008000000}"/>
    <cellStyle name="Percent" xfId="3" builtinId="5"/>
  </cellStyles>
  <dxfs count="0"/>
  <tableStyles count="0" defaultTableStyle="TableStyleMedium2" defaultPivotStyle="PivotStyleLight16"/>
  <colors>
    <mruColors>
      <color rgb="FF0050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Seattle/Drew%20SiebertFormulaTest2/BE160803%20ELEV8%20160916%2025CD%20410M.Es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Industrial/Serge/BE150045-Hardisty,Metiskow,Cactus%20Lake.Es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randonR/BE140807_BEST.Es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jsiebert/Desktop/ELEV8%20-%20Custom%20Summary%20Page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jsiebert/Desktop/Estiamte%20Summary%20Breakdown%20(for%20owner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data"/>
      <sheetName val="Summary"/>
      <sheetName val="01PGGET"/>
      <sheetName val="02PG"/>
      <sheetName val="04PG"/>
      <sheetName val="05PG"/>
      <sheetName val="06PG"/>
      <sheetName val="07PG"/>
      <sheetName val="09PG"/>
      <sheetName val="01SP"/>
      <sheetName val="02SP"/>
      <sheetName val="03SP"/>
      <sheetName val="05SP"/>
      <sheetName val="06SP"/>
      <sheetName val="07SP"/>
      <sheetName val="08SP"/>
      <sheetName val="09SP"/>
      <sheetName val="02RTL"/>
      <sheetName val="03RTL"/>
      <sheetName val="04RTL"/>
      <sheetName val="05RTL"/>
      <sheetName val="06RTL"/>
      <sheetName val="10RTL"/>
      <sheetName val="01N"/>
      <sheetName val="02N"/>
      <sheetName val="03N"/>
      <sheetName val="04N"/>
      <sheetName val="05N"/>
      <sheetName val="06N"/>
      <sheetName val="07N"/>
      <sheetName val="08N"/>
      <sheetName val="09N"/>
      <sheetName val="10N"/>
      <sheetName val="01S"/>
      <sheetName val="02S"/>
      <sheetName val="03S"/>
      <sheetName val="04S"/>
      <sheetName val="05S"/>
      <sheetName val="06S"/>
      <sheetName val="07S"/>
      <sheetName val="08S"/>
      <sheetName val="09S"/>
      <sheetName val="10S"/>
      <sheetName val="STR01"/>
      <sheetName val="STR02"/>
      <sheetName val="STR03"/>
      <sheetName val="STR04"/>
      <sheetName val="STR05"/>
      <sheetName val="STR06"/>
      <sheetName val="xupdate"/>
      <sheetName val="CS 1"/>
      <sheetName val="CS 3"/>
      <sheetName val="CONT"/>
      <sheetName val="INS"/>
      <sheetName val="B&amp;O"/>
      <sheetName val="GC"/>
      <sheetName val="Quantity Codes"/>
      <sheetName val="Labor"/>
      <sheetName val="Equip"/>
      <sheetName val="Material"/>
      <sheetName val="SortCodes"/>
      <sheetName val="TempMask"/>
      <sheetName val="SOV"/>
      <sheetName val="Historical"/>
      <sheetName val="FeeAnalysis"/>
      <sheetName val="EstMask"/>
      <sheetName val="EstFormats"/>
      <sheetName val="UNDO"/>
      <sheetName val="QTO-DetailMask"/>
      <sheetName val="QTO-SummaryMask"/>
      <sheetName val="QTO-IndexMask"/>
    </sheetNames>
    <sheetDataSet>
      <sheetData sheetId="0" refreshError="1">
        <row r="18">
          <cell r="K18">
            <v>1990161</v>
          </cell>
        </row>
      </sheetData>
      <sheetData sheetId="1" refreshError="1">
        <row r="55">
          <cell r="I55">
            <v>1879911</v>
          </cell>
        </row>
        <row r="133">
          <cell r="S133">
            <v>317937.03339800012</v>
          </cell>
        </row>
        <row r="163">
          <cell r="BK163">
            <v>9024427.8648234326</v>
          </cell>
        </row>
        <row r="165">
          <cell r="BK165">
            <v>410110110.74586493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>
        <row r="196">
          <cell r="F196">
            <v>3629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data"/>
      <sheetName val="Summary"/>
      <sheetName val="LOC"/>
      <sheetName val="DC1"/>
      <sheetName val="DC2"/>
      <sheetName val="DC3"/>
      <sheetName val="DC4"/>
      <sheetName val="DC5"/>
      <sheetName val="DC6"/>
      <sheetName val="DC6.1"/>
      <sheetName val="DC7"/>
      <sheetName val="DC8"/>
      <sheetName val="DC9"/>
      <sheetName val="DC10"/>
      <sheetName val="DC11"/>
      <sheetName val="DC12"/>
      <sheetName val="PST"/>
      <sheetName val="TOT"/>
      <sheetName val="GEI 1"/>
      <sheetName val="GEI 2"/>
      <sheetName val="GEI 3"/>
      <sheetName val="GEI 4"/>
      <sheetName val="GEI 5"/>
      <sheetName val="GEI 6"/>
      <sheetName val="Quantity Codes"/>
      <sheetName val="Labor"/>
      <sheetName val="Equip"/>
      <sheetName val="Material"/>
      <sheetName val="SortCodes"/>
      <sheetName val="TempMask"/>
      <sheetName val="Hardisty Bid Form"/>
      <sheetName val="Metiskow Bid Form"/>
      <sheetName val="Cactus Lake Bid Form"/>
      <sheetName val="D4"/>
      <sheetName val="Sum"/>
      <sheetName val="EstMask"/>
      <sheetName val="EstFormats"/>
      <sheetName val="UNDO"/>
      <sheetName val="QTO-DetailMask"/>
      <sheetName val="QTO-SummaryMask"/>
      <sheetName val="QTO-IndexMask"/>
    </sheetNames>
    <sheetDataSet>
      <sheetData sheetId="0"/>
      <sheetData sheetId="1">
        <row r="83">
          <cell r="BK83">
            <v>70048768.781734869</v>
          </cell>
        </row>
      </sheetData>
      <sheetData sheetId="2"/>
      <sheetData sheetId="3">
        <row r="1">
          <cell r="AA1" t="str">
            <v>*ExtLabMHrs</v>
          </cell>
        </row>
      </sheetData>
      <sheetData sheetId="4">
        <row r="1">
          <cell r="AA1" t="str">
            <v>*ExtLabMHrs</v>
          </cell>
        </row>
      </sheetData>
      <sheetData sheetId="5">
        <row r="1">
          <cell r="AA1" t="str">
            <v>*ExtLabMHrs</v>
          </cell>
        </row>
      </sheetData>
      <sheetData sheetId="6">
        <row r="1">
          <cell r="AA1" t="str">
            <v>*ExtLabMHrs</v>
          </cell>
        </row>
      </sheetData>
      <sheetData sheetId="7">
        <row r="1">
          <cell r="AA1" t="str">
            <v>*ExtLabMHrs</v>
          </cell>
        </row>
      </sheetData>
      <sheetData sheetId="8">
        <row r="1">
          <cell r="AA1" t="str">
            <v>*ExtLabMHrs</v>
          </cell>
        </row>
      </sheetData>
      <sheetData sheetId="9">
        <row r="1">
          <cell r="AA1" t="str">
            <v>*ExtLabMHrs</v>
          </cell>
        </row>
      </sheetData>
      <sheetData sheetId="10">
        <row r="1">
          <cell r="AA1" t="str">
            <v>*ExtLabMHrs</v>
          </cell>
        </row>
      </sheetData>
      <sheetData sheetId="11">
        <row r="1">
          <cell r="AA1" t="str">
            <v>*ExtLabMHrs</v>
          </cell>
        </row>
      </sheetData>
      <sheetData sheetId="12">
        <row r="1">
          <cell r="AA1" t="str">
            <v>*ExtLabMHrs</v>
          </cell>
        </row>
      </sheetData>
      <sheetData sheetId="13">
        <row r="1">
          <cell r="AA1" t="str">
            <v>*ExtLabMHrs</v>
          </cell>
        </row>
      </sheetData>
      <sheetData sheetId="14">
        <row r="1">
          <cell r="AA1" t="str">
            <v>*ExtLabMHrs</v>
          </cell>
        </row>
      </sheetData>
      <sheetData sheetId="15">
        <row r="1">
          <cell r="AA1" t="str">
            <v>*ExtLabMHrs</v>
          </cell>
        </row>
      </sheetData>
      <sheetData sheetId="16"/>
      <sheetData sheetId="17"/>
      <sheetData sheetId="18">
        <row r="1">
          <cell r="AA1" t="str">
            <v>*ExtLabMHrs</v>
          </cell>
        </row>
      </sheetData>
      <sheetData sheetId="19">
        <row r="1">
          <cell r="AA1" t="str">
            <v>*ExtLabMHrs</v>
          </cell>
        </row>
      </sheetData>
      <sheetData sheetId="20">
        <row r="1">
          <cell r="AA1" t="str">
            <v>*ExtLabMHrs</v>
          </cell>
        </row>
      </sheetData>
      <sheetData sheetId="21">
        <row r="1">
          <cell r="AA1" t="str">
            <v>*ExtLabMHrs</v>
          </cell>
        </row>
      </sheetData>
      <sheetData sheetId="22">
        <row r="1">
          <cell r="AA1" t="str">
            <v>*ExtLabMHrs</v>
          </cell>
        </row>
      </sheetData>
      <sheetData sheetId="23">
        <row r="1">
          <cell r="AA1" t="str">
            <v>*ExtLabMHrs</v>
          </cell>
        </row>
      </sheetData>
      <sheetData sheetId="24">
        <row r="17">
          <cell r="M17">
            <v>3.01</v>
          </cell>
        </row>
        <row r="20">
          <cell r="M20">
            <v>2.4700000000000002</v>
          </cell>
        </row>
        <row r="21">
          <cell r="M21">
            <v>2.69</v>
          </cell>
        </row>
        <row r="23">
          <cell r="M23">
            <v>2.69</v>
          </cell>
        </row>
        <row r="25">
          <cell r="M25">
            <v>1.61</v>
          </cell>
        </row>
        <row r="36">
          <cell r="M36">
            <v>3.77</v>
          </cell>
        </row>
        <row r="39">
          <cell r="M39">
            <v>0.78</v>
          </cell>
        </row>
        <row r="41">
          <cell r="M41">
            <v>1.31</v>
          </cell>
        </row>
        <row r="42">
          <cell r="M42">
            <v>0.52</v>
          </cell>
        </row>
        <row r="44">
          <cell r="M44">
            <v>0.78</v>
          </cell>
        </row>
        <row r="46">
          <cell r="M46">
            <v>0.78</v>
          </cell>
        </row>
        <row r="58">
          <cell r="M58">
            <v>0.1</v>
          </cell>
        </row>
        <row r="60">
          <cell r="M60">
            <v>0.1</v>
          </cell>
        </row>
        <row r="61">
          <cell r="M61">
            <v>1</v>
          </cell>
        </row>
        <row r="62">
          <cell r="M62">
            <v>2</v>
          </cell>
        </row>
        <row r="64">
          <cell r="M64">
            <v>0.05</v>
          </cell>
        </row>
        <row r="67">
          <cell r="M67">
            <v>0.05</v>
          </cell>
        </row>
        <row r="68">
          <cell r="M68">
            <v>0.2</v>
          </cell>
        </row>
        <row r="69">
          <cell r="M69">
            <v>0.15</v>
          </cell>
        </row>
        <row r="73">
          <cell r="M73">
            <v>105</v>
          </cell>
        </row>
        <row r="75">
          <cell r="M75">
            <v>0.8</v>
          </cell>
        </row>
        <row r="76">
          <cell r="M76">
            <v>0.1</v>
          </cell>
        </row>
        <row r="77">
          <cell r="M77">
            <v>0.25</v>
          </cell>
        </row>
        <row r="78">
          <cell r="M78">
            <v>0.03</v>
          </cell>
        </row>
        <row r="80">
          <cell r="M80">
            <v>0.4</v>
          </cell>
        </row>
        <row r="81">
          <cell r="M81">
            <v>0.3</v>
          </cell>
        </row>
        <row r="82">
          <cell r="M82">
            <v>0.1</v>
          </cell>
        </row>
        <row r="85">
          <cell r="M85">
            <v>0.5</v>
          </cell>
        </row>
        <row r="93">
          <cell r="M93">
            <v>0.2</v>
          </cell>
        </row>
        <row r="109">
          <cell r="M109">
            <v>1.4999999999999999E-2</v>
          </cell>
        </row>
        <row r="113">
          <cell r="M113">
            <v>0.75</v>
          </cell>
        </row>
        <row r="114">
          <cell r="M114">
            <v>1</v>
          </cell>
        </row>
        <row r="115">
          <cell r="M115">
            <v>1.25</v>
          </cell>
        </row>
        <row r="117">
          <cell r="M117">
            <v>1.75</v>
          </cell>
        </row>
      </sheetData>
      <sheetData sheetId="25"/>
      <sheetData sheetId="26">
        <row r="10">
          <cell r="I10">
            <v>0</v>
          </cell>
        </row>
      </sheetData>
      <sheetData sheetId="27"/>
      <sheetData sheetId="28"/>
      <sheetData sheetId="29"/>
      <sheetData sheetId="30"/>
      <sheetData sheetId="31">
        <row r="10">
          <cell r="R10">
            <v>9420</v>
          </cell>
        </row>
      </sheetData>
      <sheetData sheetId="32">
        <row r="10">
          <cell r="S10">
            <v>687518.2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data"/>
      <sheetName val="Summary"/>
      <sheetName val="DIV 2a"/>
      <sheetName val="DIV 2b"/>
      <sheetName val="DIV 2c"/>
      <sheetName val="DIV 2d"/>
      <sheetName val="DIV 2e"/>
      <sheetName val="DIV 2f"/>
      <sheetName val="DIV 3a"/>
      <sheetName val="DIV 3b"/>
      <sheetName val="DIV 3c"/>
      <sheetName val="DIV 3d"/>
      <sheetName val="DIV 4a"/>
      <sheetName val="DIV 5a"/>
      <sheetName val="DIV 5b"/>
      <sheetName val="DIV 5c"/>
      <sheetName val="DIV 5d"/>
      <sheetName val="DIV 6a"/>
      <sheetName val="DIV 6b"/>
      <sheetName val="DIV 6c"/>
      <sheetName val="DIV 7a"/>
      <sheetName val="DIV 7b"/>
      <sheetName val="DIV 7c"/>
      <sheetName val="DIV 7d"/>
      <sheetName val="DIV 7e"/>
      <sheetName val="DIV 8a"/>
      <sheetName val="DIV 8b"/>
      <sheetName val="DIV 8c"/>
      <sheetName val="DIV 8d"/>
      <sheetName val="DIV 8e"/>
      <sheetName val="DIV 9a"/>
      <sheetName val="DIV 9b"/>
      <sheetName val="DIV 9c"/>
      <sheetName val="DIV 9d"/>
      <sheetName val="DIV 9e"/>
      <sheetName val="DIV 9f"/>
      <sheetName val="DIV 10a"/>
      <sheetName val="DIV 10b"/>
      <sheetName val="DIV 10c"/>
      <sheetName val="DIV 11a"/>
      <sheetName val="DIV 11b"/>
      <sheetName val="DIV 14a"/>
      <sheetName val="DIV 14b"/>
      <sheetName val="DIV 15a"/>
      <sheetName val="DIV 15b"/>
      <sheetName val="DIV 16a"/>
      <sheetName val="DIV 16b"/>
      <sheetName val="DIV 17a"/>
      <sheetName val="DC 22a"/>
      <sheetName val="DIV 1"/>
      <sheetName val="CRX"/>
      <sheetName val="CON"/>
      <sheetName val="GE"/>
      <sheetName val="GE 1A"/>
      <sheetName val="GE 2"/>
      <sheetName val="GE 3"/>
      <sheetName val="GE 4"/>
      <sheetName val="GE 5"/>
      <sheetName val="GE 5b"/>
      <sheetName val="GE 6"/>
      <sheetName val="GE 7"/>
      <sheetName val="GE 8"/>
      <sheetName val="SGE"/>
      <sheetName val="Quantity Codes"/>
      <sheetName val="Labor"/>
      <sheetName val="Equip"/>
      <sheetName val="Material"/>
      <sheetName val="SortCodes"/>
      <sheetName val="TempMask"/>
      <sheetName val="Excel Summary"/>
      <sheetName val="Submission Summary GE Spread"/>
      <sheetName val="Elemental"/>
      <sheetName val="Finishes"/>
      <sheetName val="Post Submission"/>
      <sheetName val="Risk Assessment"/>
      <sheetName val="PCL and CSI Finishes"/>
      <sheetName val="Breakdown by Area"/>
      <sheetName val="Sheet1"/>
      <sheetName val="SUMMARY OF CONT &amp; BUYOUT"/>
      <sheetName val="SPREAD GE"/>
      <sheetName val="SUB &amp; GE SPREAD"/>
      <sheetName val="Sheet2"/>
      <sheetName val="VARIANCE"/>
      <sheetName val="RISK SHEET"/>
      <sheetName val="May14 VE"/>
      <sheetName val="Track Changes"/>
      <sheetName val="EstMask"/>
      <sheetName val="EstFormats"/>
      <sheetName val="UNDO"/>
      <sheetName val="QTO-DetailMask"/>
      <sheetName val="QTO-SummaryMask"/>
      <sheetName val="QTO-IndexMask"/>
    </sheetNames>
    <sheetDataSet>
      <sheetData sheetId="0">
        <row r="18">
          <cell r="K18">
            <v>703406</v>
          </cell>
        </row>
      </sheetData>
      <sheetData sheetId="1">
        <row r="139">
          <cell r="BK139">
            <v>125888911.26448998</v>
          </cell>
        </row>
        <row r="142">
          <cell r="BK142">
            <v>128721411.76794101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2">
          <cell r="M12">
            <v>317</v>
          </cell>
        </row>
        <row r="14">
          <cell r="M14">
            <v>600</v>
          </cell>
        </row>
        <row r="15">
          <cell r="M15">
            <v>13</v>
          </cell>
        </row>
        <row r="17">
          <cell r="M17">
            <v>43</v>
          </cell>
        </row>
        <row r="18">
          <cell r="M18">
            <v>20</v>
          </cell>
        </row>
        <row r="20">
          <cell r="M20">
            <v>26018</v>
          </cell>
        </row>
        <row r="24">
          <cell r="M24">
            <v>208</v>
          </cell>
        </row>
        <row r="25">
          <cell r="M25">
            <v>2288</v>
          </cell>
        </row>
        <row r="27">
          <cell r="M27">
            <v>14660</v>
          </cell>
        </row>
        <row r="31">
          <cell r="M31">
            <v>6</v>
          </cell>
        </row>
        <row r="36">
          <cell r="M36">
            <v>733</v>
          </cell>
        </row>
        <row r="37">
          <cell r="M37">
            <v>976</v>
          </cell>
        </row>
        <row r="38">
          <cell r="M38">
            <v>51022</v>
          </cell>
        </row>
        <row r="39">
          <cell r="M39">
            <v>65682</v>
          </cell>
        </row>
        <row r="133">
          <cell r="M133">
            <v>791</v>
          </cell>
        </row>
        <row r="145">
          <cell r="M145">
            <v>2307</v>
          </cell>
        </row>
        <row r="157">
          <cell r="M157">
            <v>612</v>
          </cell>
        </row>
        <row r="169">
          <cell r="M169">
            <v>11145</v>
          </cell>
        </row>
      </sheetData>
      <sheetData sheetId="64"/>
      <sheetData sheetId="65"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Linking"/>
      <sheetName val="DATA"/>
      <sheetName val="Owner Summary"/>
      <sheetName val="SOV minus breakouts"/>
      <sheetName val="Grand Total Variance"/>
      <sheetName val="Grand Total Variance (2)"/>
      <sheetName val="95pct GMP Breakouts"/>
      <sheetName val="25CD"/>
      <sheetName val="DD"/>
      <sheetName val="Current vs 25CD"/>
      <sheetName val="Current vs DD"/>
      <sheetName val="Historical"/>
    </sheetNames>
    <sheetDataSet>
      <sheetData sheetId="0">
        <row r="2">
          <cell r="B2" t="str">
            <v>N:\District Office\Estimating\Bellevue International Plaza\3 Estimate\2017-01-20 GMP\BE160803 ELEV8.Mdb</v>
          </cell>
        </row>
        <row r="3">
          <cell r="B3"/>
        </row>
        <row r="4">
          <cell r="B4"/>
        </row>
        <row r="5">
          <cell r="B5"/>
        </row>
        <row r="6">
          <cell r="B6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Linking"/>
      <sheetName val="ESTIMATE SUMMARY"/>
      <sheetName val="Owner Summary (2)"/>
      <sheetName val="DATA for Summary"/>
      <sheetName val="FEE ANAYLSIS"/>
    </sheetNames>
    <sheetDataSet>
      <sheetData sheetId="0">
        <row r="2">
          <cell r="B2" t="str">
            <v>N:\District Office\Estimating\2018 PROJECTS\Olympic Tower Skyline II\03 Estimate\BE180002.Mdb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C20"/>
  <sheetViews>
    <sheetView workbookViewId="0">
      <selection activeCell="B20" sqref="B20"/>
    </sheetView>
  </sheetViews>
  <sheetFormatPr defaultRowHeight="12.75" x14ac:dyDescent="0.2"/>
  <cols>
    <col min="1" max="1" width="33.85546875" bestFit="1" customWidth="1"/>
    <col min="2" max="2" width="26.7109375" customWidth="1"/>
    <col min="3" max="3" width="10.85546875" customWidth="1"/>
  </cols>
  <sheetData>
    <row r="3" spans="1:3" x14ac:dyDescent="0.2">
      <c r="A3" s="115" t="s">
        <v>60</v>
      </c>
    </row>
    <row r="4" spans="1:3" x14ac:dyDescent="0.2">
      <c r="A4" t="s">
        <v>61</v>
      </c>
    </row>
    <row r="6" spans="1:3" x14ac:dyDescent="0.2">
      <c r="A6" t="s">
        <v>39</v>
      </c>
    </row>
    <row r="8" spans="1:3" x14ac:dyDescent="0.2">
      <c r="A8" t="s">
        <v>11</v>
      </c>
      <c r="B8" s="3"/>
    </row>
    <row r="9" spans="1:3" x14ac:dyDescent="0.2">
      <c r="A9" t="s">
        <v>55</v>
      </c>
    </row>
    <row r="10" spans="1:3" x14ac:dyDescent="0.2">
      <c r="A10" t="s">
        <v>56</v>
      </c>
    </row>
    <row r="11" spans="1:3" x14ac:dyDescent="0.2">
      <c r="A11" t="s">
        <v>57</v>
      </c>
    </row>
    <row r="12" spans="1:3" x14ac:dyDescent="0.2">
      <c r="A12" t="s">
        <v>58</v>
      </c>
    </row>
    <row r="13" spans="1:3" x14ac:dyDescent="0.2">
      <c r="A13" t="s">
        <v>59</v>
      </c>
      <c r="C13" t="s">
        <v>33</v>
      </c>
    </row>
    <row r="14" spans="1:3" x14ac:dyDescent="0.2">
      <c r="A14" t="s">
        <v>115</v>
      </c>
      <c r="C14" t="s">
        <v>62</v>
      </c>
    </row>
    <row r="16" spans="1:3" x14ac:dyDescent="0.2">
      <c r="A16" t="s">
        <v>68</v>
      </c>
      <c r="C16" t="s">
        <v>31</v>
      </c>
    </row>
    <row r="17" spans="1:3" x14ac:dyDescent="0.2">
      <c r="A17" t="s">
        <v>13</v>
      </c>
      <c r="C17" t="s">
        <v>18</v>
      </c>
    </row>
    <row r="18" spans="1:3" x14ac:dyDescent="0.2">
      <c r="A18" t="s">
        <v>14</v>
      </c>
      <c r="C18" t="s">
        <v>18</v>
      </c>
    </row>
    <row r="19" spans="1:3" x14ac:dyDescent="0.2">
      <c r="A19" t="s">
        <v>15</v>
      </c>
      <c r="C19" t="s">
        <v>16</v>
      </c>
    </row>
    <row r="20" spans="1:3" x14ac:dyDescent="0.2">
      <c r="A20" t="s">
        <v>17</v>
      </c>
      <c r="C20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8"/>
  <sheetViews>
    <sheetView view="pageBreakPreview" zoomScale="160" zoomScaleNormal="70" zoomScaleSheetLayoutView="160" workbookViewId="0">
      <selection activeCell="D1" sqref="D1:F1"/>
    </sheetView>
  </sheetViews>
  <sheetFormatPr defaultColWidth="9.140625" defaultRowHeight="12.75" x14ac:dyDescent="0.2"/>
  <cols>
    <col min="1" max="1" width="1.85546875" style="68" customWidth="1"/>
    <col min="2" max="2" width="3.7109375" style="68" customWidth="1"/>
    <col min="3" max="3" width="50.140625" style="68" customWidth="1"/>
    <col min="4" max="4" width="33.28515625" style="68" customWidth="1"/>
    <col min="5" max="5" width="18" style="68" customWidth="1"/>
    <col min="6" max="6" width="24.42578125" style="68" customWidth="1"/>
    <col min="7" max="7" width="2.42578125" style="69" customWidth="1"/>
    <col min="8" max="16384" width="9.140625" style="68"/>
  </cols>
  <sheetData>
    <row r="1" spans="1:7" s="114" customFormat="1" ht="36" customHeight="1" x14ac:dyDescent="0.2">
      <c r="A1" s="151" t="s">
        <v>37</v>
      </c>
      <c r="B1" s="151"/>
      <c r="C1" s="151"/>
      <c r="D1" s="152" t="s">
        <v>40</v>
      </c>
      <c r="E1" s="152"/>
      <c r="F1" s="152"/>
      <c r="G1" s="113"/>
    </row>
    <row r="2" spans="1:7" ht="9" customHeight="1" thickBot="1" x14ac:dyDescent="0.3">
      <c r="A2" s="153"/>
      <c r="B2" s="153"/>
      <c r="C2" s="153"/>
      <c r="D2" s="81"/>
      <c r="E2" s="81"/>
      <c r="F2" s="81"/>
      <c r="G2" s="80"/>
    </row>
    <row r="3" spans="1:7" ht="40.5" customHeight="1" x14ac:dyDescent="0.2">
      <c r="A3" s="103" t="s">
        <v>35</v>
      </c>
      <c r="B3" s="104"/>
      <c r="C3" s="104"/>
      <c r="D3" s="154"/>
      <c r="E3" s="154"/>
      <c r="F3" s="155"/>
      <c r="G3" s="79"/>
    </row>
    <row r="4" spans="1:7" ht="26.1" customHeight="1" x14ac:dyDescent="0.2">
      <c r="A4" s="85"/>
      <c r="B4" s="82" t="s">
        <v>38</v>
      </c>
      <c r="C4" s="83"/>
      <c r="D4" s="100" t="s">
        <v>26</v>
      </c>
      <c r="E4" s="100" t="s">
        <v>62</v>
      </c>
      <c r="F4" s="84" t="s">
        <v>63</v>
      </c>
      <c r="G4" s="78"/>
    </row>
    <row r="5" spans="1:7" ht="24.95" customHeight="1" x14ac:dyDescent="0.2">
      <c r="A5" s="86"/>
      <c r="B5" s="157" t="s">
        <v>0</v>
      </c>
      <c r="C5" s="158"/>
      <c r="D5" s="109" t="s">
        <v>65</v>
      </c>
      <c r="E5" s="116" t="s">
        <v>66</v>
      </c>
      <c r="F5" s="120" t="s">
        <v>66</v>
      </c>
      <c r="G5" s="72"/>
    </row>
    <row r="6" spans="1:7" ht="24.95" customHeight="1" x14ac:dyDescent="0.2">
      <c r="A6" s="86"/>
      <c r="B6" s="159" t="s">
        <v>1</v>
      </c>
      <c r="C6" s="160"/>
      <c r="D6" s="109">
        <f>'01 STRUCTURE'!G1</f>
        <v>0</v>
      </c>
      <c r="E6" s="117" t="e">
        <f>D6/$D$25</f>
        <v>#DIV/0!</v>
      </c>
      <c r="F6" s="110" t="e">
        <f>D6/$F$33</f>
        <v>#DIV/0!</v>
      </c>
      <c r="G6" s="72"/>
    </row>
    <row r="7" spans="1:7" ht="24.95" customHeight="1" x14ac:dyDescent="0.2">
      <c r="A7" s="86"/>
      <c r="B7" s="159" t="s">
        <v>2</v>
      </c>
      <c r="C7" s="160"/>
      <c r="D7" s="109" t="s">
        <v>65</v>
      </c>
      <c r="E7" s="125" t="s">
        <v>66</v>
      </c>
      <c r="F7" s="126" t="s">
        <v>66</v>
      </c>
      <c r="G7" s="72"/>
    </row>
    <row r="8" spans="1:7" ht="24.95" customHeight="1" x14ac:dyDescent="0.2">
      <c r="A8" s="86"/>
      <c r="B8" s="159" t="s">
        <v>3</v>
      </c>
      <c r="C8" s="160"/>
      <c r="D8" s="109" t="s">
        <v>65</v>
      </c>
      <c r="E8" s="125" t="s">
        <v>66</v>
      </c>
      <c r="F8" s="126" t="s">
        <v>66</v>
      </c>
      <c r="G8" s="72"/>
    </row>
    <row r="9" spans="1:7" ht="24.95" customHeight="1" x14ac:dyDescent="0.2">
      <c r="A9" s="86"/>
      <c r="B9" s="159" t="s">
        <v>4</v>
      </c>
      <c r="C9" s="160"/>
      <c r="D9" s="109">
        <f>'02 INTERIOR'!G1</f>
        <v>0</v>
      </c>
      <c r="E9" s="125" t="e">
        <f t="shared" ref="E9:E10" si="0">D9/$D$25</f>
        <v>#DIV/0!</v>
      </c>
      <c r="F9" s="126" t="s">
        <v>66</v>
      </c>
      <c r="G9" s="72"/>
    </row>
    <row r="10" spans="1:7" ht="24.95" customHeight="1" x14ac:dyDescent="0.2">
      <c r="A10" s="86"/>
      <c r="B10" s="159" t="s">
        <v>36</v>
      </c>
      <c r="C10" s="160"/>
      <c r="D10" s="109">
        <f>'03 MEPF'!G1</f>
        <v>0</v>
      </c>
      <c r="E10" s="125" t="e">
        <f t="shared" si="0"/>
        <v>#DIV/0!</v>
      </c>
      <c r="F10" s="126" t="s">
        <v>66</v>
      </c>
      <c r="G10" s="72"/>
    </row>
    <row r="11" spans="1:7" ht="24.95" customHeight="1" x14ac:dyDescent="0.2">
      <c r="A11" s="86"/>
      <c r="B11" s="161" t="s">
        <v>70</v>
      </c>
      <c r="C11" s="162"/>
      <c r="D11" s="111">
        <f>'05 CONTRACTOR''S CONTINGENCY'!G1</f>
        <v>0</v>
      </c>
      <c r="E11" s="118" t="e">
        <f>D11/$D$25</f>
        <v>#DIV/0!</v>
      </c>
      <c r="F11" s="112" t="e">
        <f>D11/$F$33</f>
        <v>#DIV/0!</v>
      </c>
      <c r="G11" s="72"/>
    </row>
    <row r="12" spans="1:7" ht="26.1" customHeight="1" x14ac:dyDescent="0.2">
      <c r="A12" s="87"/>
      <c r="B12" s="76"/>
      <c r="C12" s="75" t="s">
        <v>34</v>
      </c>
      <c r="D12" s="101">
        <f>SUM(D5:D11)</f>
        <v>0</v>
      </c>
      <c r="E12" s="119" t="e">
        <f>D12/$D$25</f>
        <v>#DIV/0!</v>
      </c>
      <c r="F12" s="102" t="e">
        <f>D12/$F$33</f>
        <v>#DIV/0!</v>
      </c>
      <c r="G12" s="74"/>
    </row>
    <row r="13" spans="1:7" ht="8.1" customHeight="1" x14ac:dyDescent="0.2">
      <c r="A13" s="73"/>
      <c r="B13" s="89"/>
      <c r="C13" s="89"/>
      <c r="D13" s="90"/>
      <c r="E13" s="90"/>
      <c r="F13" s="91"/>
      <c r="G13" s="72"/>
    </row>
    <row r="14" spans="1:7" ht="26.1" customHeight="1" x14ac:dyDescent="0.2">
      <c r="A14" s="85"/>
      <c r="B14" s="82" t="s">
        <v>10</v>
      </c>
      <c r="C14" s="83"/>
      <c r="D14" s="100"/>
      <c r="E14" s="100"/>
      <c r="F14" s="88"/>
      <c r="G14" s="77"/>
    </row>
    <row r="15" spans="1:7" ht="24.95" customHeight="1" x14ac:dyDescent="0.2">
      <c r="A15" s="86"/>
      <c r="B15" s="128" t="s">
        <v>120</v>
      </c>
      <c r="C15" s="129"/>
      <c r="D15" s="107">
        <f>'04 GENERAL EXPENSES'!F5</f>
        <v>0</v>
      </c>
      <c r="E15" s="116" t="e">
        <f t="shared" ref="E15:E22" si="1">D15/$D$25</f>
        <v>#DIV/0!</v>
      </c>
      <c r="F15" s="108" t="e">
        <f t="shared" ref="F15:F22" si="2">D15/$F$33</f>
        <v>#DIV/0!</v>
      </c>
      <c r="G15" s="72"/>
    </row>
    <row r="16" spans="1:7" ht="24.95" customHeight="1" x14ac:dyDescent="0.2">
      <c r="A16" s="86"/>
      <c r="B16" s="130" t="s">
        <v>5</v>
      </c>
      <c r="C16" s="131"/>
      <c r="D16" s="109">
        <f>'04 GENERAL EXPENSES'!F24</f>
        <v>0</v>
      </c>
      <c r="E16" s="117" t="e">
        <f t="shared" si="1"/>
        <v>#DIV/0!</v>
      </c>
      <c r="F16" s="110" t="e">
        <f t="shared" si="2"/>
        <v>#DIV/0!</v>
      </c>
      <c r="G16" s="72"/>
    </row>
    <row r="17" spans="1:7" ht="24.95" customHeight="1" x14ac:dyDescent="0.2">
      <c r="A17" s="86"/>
      <c r="B17" s="130" t="s">
        <v>6</v>
      </c>
      <c r="C17" s="131"/>
      <c r="D17" s="109">
        <f>'04 GENERAL EXPENSES'!F43</f>
        <v>0</v>
      </c>
      <c r="E17" s="117" t="e">
        <f t="shared" si="1"/>
        <v>#DIV/0!</v>
      </c>
      <c r="F17" s="110" t="e">
        <f t="shared" si="2"/>
        <v>#DIV/0!</v>
      </c>
      <c r="G17" s="72"/>
    </row>
    <row r="18" spans="1:7" ht="24.95" customHeight="1" x14ac:dyDescent="0.2">
      <c r="A18" s="86"/>
      <c r="B18" s="130" t="s">
        <v>7</v>
      </c>
      <c r="C18" s="131"/>
      <c r="D18" s="109">
        <f>'04 GENERAL EXPENSES'!F71</f>
        <v>0</v>
      </c>
      <c r="E18" s="117" t="e">
        <f t="shared" si="1"/>
        <v>#DIV/0!</v>
      </c>
      <c r="F18" s="110" t="e">
        <f t="shared" si="2"/>
        <v>#DIV/0!</v>
      </c>
      <c r="G18" s="72"/>
    </row>
    <row r="19" spans="1:7" ht="24.95" customHeight="1" x14ac:dyDescent="0.2">
      <c r="A19" s="86"/>
      <c r="B19" s="130" t="s">
        <v>41</v>
      </c>
      <c r="C19" s="131"/>
      <c r="D19" s="109">
        <f>'04 GENERAL EXPENSES'!F103</f>
        <v>0</v>
      </c>
      <c r="E19" s="117" t="e">
        <f t="shared" si="1"/>
        <v>#DIV/0!</v>
      </c>
      <c r="F19" s="110" t="e">
        <f t="shared" si="2"/>
        <v>#DIV/0!</v>
      </c>
      <c r="G19" s="72"/>
    </row>
    <row r="20" spans="1:7" ht="24.95" customHeight="1" x14ac:dyDescent="0.2">
      <c r="A20" s="86"/>
      <c r="B20" s="130" t="s">
        <v>8</v>
      </c>
      <c r="C20" s="131"/>
      <c r="D20" s="109">
        <f>'04 GENERAL EXPENSES'!F115</f>
        <v>0</v>
      </c>
      <c r="E20" s="117" t="e">
        <f t="shared" si="1"/>
        <v>#DIV/0!</v>
      </c>
      <c r="F20" s="110" t="e">
        <f t="shared" si="2"/>
        <v>#DIV/0!</v>
      </c>
      <c r="G20" s="72"/>
    </row>
    <row r="21" spans="1:7" ht="24.95" customHeight="1" x14ac:dyDescent="0.2">
      <c r="A21" s="86"/>
      <c r="B21" s="130" t="s">
        <v>9</v>
      </c>
      <c r="C21" s="131"/>
      <c r="D21" s="109">
        <f>'04 GENERAL EXPENSES'!F123</f>
        <v>0</v>
      </c>
      <c r="E21" s="118" t="e">
        <f t="shared" si="1"/>
        <v>#DIV/0!</v>
      </c>
      <c r="F21" s="110" t="e">
        <f t="shared" si="2"/>
        <v>#DIV/0!</v>
      </c>
      <c r="G21" s="72"/>
    </row>
    <row r="22" spans="1:7" ht="26.1" customHeight="1" x14ac:dyDescent="0.2">
      <c r="A22" s="87"/>
      <c r="B22" s="76"/>
      <c r="C22" s="75" t="s">
        <v>34</v>
      </c>
      <c r="D22" s="101">
        <f>SUM(D15:D21)</f>
        <v>0</v>
      </c>
      <c r="E22" s="119" t="e">
        <f t="shared" si="1"/>
        <v>#DIV/0!</v>
      </c>
      <c r="F22" s="102" t="e">
        <f t="shared" si="2"/>
        <v>#DIV/0!</v>
      </c>
      <c r="G22" s="74"/>
    </row>
    <row r="23" spans="1:7" ht="8.1" customHeight="1" x14ac:dyDescent="0.2">
      <c r="A23" s="92"/>
      <c r="B23" s="93"/>
      <c r="C23" s="93"/>
      <c r="D23" s="94"/>
      <c r="E23" s="94"/>
      <c r="F23" s="95"/>
      <c r="G23" s="72"/>
    </row>
    <row r="24" spans="1:7" ht="8.1" customHeight="1" thickBot="1" x14ac:dyDescent="0.25">
      <c r="A24" s="96"/>
      <c r="B24" s="97"/>
      <c r="C24" s="97"/>
      <c r="D24" s="98"/>
      <c r="E24" s="98"/>
      <c r="F24" s="99"/>
      <c r="G24" s="72"/>
    </row>
    <row r="25" spans="1:7" ht="26.1" customHeight="1" x14ac:dyDescent="0.2">
      <c r="A25" s="87"/>
      <c r="B25" s="132" t="s">
        <v>116</v>
      </c>
      <c r="C25" s="132"/>
      <c r="D25" s="101">
        <f>D12+D22</f>
        <v>0</v>
      </c>
      <c r="E25" s="119" t="e">
        <f>D25/$D$25</f>
        <v>#DIV/0!</v>
      </c>
      <c r="F25" s="102" t="e">
        <f>D25/$F$33</f>
        <v>#DIV/0!</v>
      </c>
      <c r="G25" s="74"/>
    </row>
    <row r="26" spans="1:7" ht="8.1" customHeight="1" x14ac:dyDescent="0.2">
      <c r="A26" s="92"/>
      <c r="B26" s="93"/>
      <c r="C26" s="93"/>
      <c r="D26" s="94"/>
      <c r="E26" s="94"/>
      <c r="F26" s="95"/>
      <c r="G26" s="72"/>
    </row>
    <row r="27" spans="1:7" ht="8.1" customHeight="1" thickBot="1" x14ac:dyDescent="0.25">
      <c r="A27" s="96"/>
      <c r="B27" s="97"/>
      <c r="C27" s="97"/>
      <c r="D27" s="98"/>
      <c r="E27" s="98"/>
      <c r="F27" s="99"/>
      <c r="G27" s="72"/>
    </row>
    <row r="28" spans="1:7" ht="26.1" customHeight="1" x14ac:dyDescent="0.2">
      <c r="A28" s="87"/>
      <c r="B28" s="132" t="s">
        <v>114</v>
      </c>
      <c r="C28" s="132"/>
      <c r="D28" s="101">
        <f>D25*'06 CONTRACTOR''S FEE'!E6</f>
        <v>0</v>
      </c>
      <c r="E28" s="119" t="e">
        <f>D28/$D$25</f>
        <v>#DIV/0!</v>
      </c>
      <c r="F28" s="102" t="e">
        <f>D28/$F$33</f>
        <v>#DIV/0!</v>
      </c>
      <c r="G28" s="74"/>
    </row>
    <row r="29" spans="1:7" ht="8.1" customHeight="1" x14ac:dyDescent="0.2">
      <c r="A29" s="92"/>
      <c r="B29" s="93"/>
      <c r="C29" s="93"/>
      <c r="D29" s="94"/>
      <c r="E29" s="94"/>
      <c r="F29" s="95"/>
      <c r="G29" s="72"/>
    </row>
    <row r="30" spans="1:7" ht="8.1" customHeight="1" thickBot="1" x14ac:dyDescent="0.25">
      <c r="A30" s="96"/>
      <c r="B30" s="97"/>
      <c r="C30" s="97"/>
      <c r="D30" s="98"/>
      <c r="E30" s="98"/>
      <c r="F30" s="99"/>
      <c r="G30" s="72"/>
    </row>
    <row r="31" spans="1:7" ht="30" customHeight="1" thickBot="1" x14ac:dyDescent="0.25">
      <c r="A31" s="156" t="s">
        <v>117</v>
      </c>
      <c r="B31" s="156"/>
      <c r="C31" s="156"/>
      <c r="D31" s="105">
        <f>D25+D28</f>
        <v>0</v>
      </c>
      <c r="E31" s="105"/>
      <c r="F31" s="106" t="e">
        <f>D31/$F$33</f>
        <v>#DIV/0!</v>
      </c>
      <c r="G31" s="71"/>
    </row>
    <row r="32" spans="1:7" x14ac:dyDescent="0.2">
      <c r="C32" s="70"/>
    </row>
    <row r="33" spans="1:6" x14ac:dyDescent="0.2">
      <c r="A33" s="121"/>
      <c r="B33" s="122"/>
      <c r="C33" s="123"/>
      <c r="D33" s="122"/>
      <c r="E33" s="123" t="s">
        <v>64</v>
      </c>
      <c r="F33" s="124">
        <v>0</v>
      </c>
    </row>
    <row r="34" spans="1:6" x14ac:dyDescent="0.2">
      <c r="C34" s="70"/>
    </row>
    <row r="35" spans="1:6" x14ac:dyDescent="0.2">
      <c r="C35" s="70"/>
    </row>
    <row r="36" spans="1:6" x14ac:dyDescent="0.2">
      <c r="C36" s="70"/>
    </row>
    <row r="37" spans="1:6" x14ac:dyDescent="0.2">
      <c r="C37" s="70"/>
    </row>
    <row r="38" spans="1:6" x14ac:dyDescent="0.2">
      <c r="C38" s="70"/>
    </row>
  </sheetData>
  <mergeCells count="12">
    <mergeCell ref="A1:C1"/>
    <mergeCell ref="D1:F1"/>
    <mergeCell ref="A2:C2"/>
    <mergeCell ref="D3:F3"/>
    <mergeCell ref="A31:C31"/>
    <mergeCell ref="B5:C5"/>
    <mergeCell ref="B6:C6"/>
    <mergeCell ref="B7:C7"/>
    <mergeCell ref="B8:C8"/>
    <mergeCell ref="B9:C9"/>
    <mergeCell ref="B10:C10"/>
    <mergeCell ref="B11:C11"/>
  </mergeCells>
  <pageMargins left="0.7" right="0.7" top="0.75" bottom="0.75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3"/>
  <sheetViews>
    <sheetView view="pageBreakPreview" zoomScaleNormal="100" zoomScaleSheetLayoutView="100" workbookViewId="0">
      <selection activeCell="E28" sqref="E28"/>
    </sheetView>
  </sheetViews>
  <sheetFormatPr defaultColWidth="9.140625" defaultRowHeight="12.75" outlineLevelRow="1" x14ac:dyDescent="0.2"/>
  <cols>
    <col min="1" max="1" width="5" style="1" customWidth="1"/>
    <col min="2" max="2" width="45.28515625" style="1" customWidth="1"/>
    <col min="3" max="3" width="9.140625" style="4"/>
    <col min="4" max="4" width="9.140625" style="2"/>
    <col min="5" max="5" width="13.7109375" style="5" customWidth="1"/>
    <col min="6" max="6" width="18.5703125" style="39" customWidth="1"/>
    <col min="7" max="7" width="49.28515625" style="1" customWidth="1"/>
    <col min="8" max="8" width="9.140625" style="1"/>
    <col min="9" max="9" width="19" style="1" bestFit="1" customWidth="1"/>
    <col min="10" max="16384" width="9.140625" style="1"/>
  </cols>
  <sheetData>
    <row r="1" spans="1:10" ht="28.5" customHeight="1" thickTop="1" x14ac:dyDescent="0.2">
      <c r="A1" s="163" t="s">
        <v>28</v>
      </c>
      <c r="B1" s="164"/>
      <c r="C1" s="10"/>
      <c r="D1" s="11"/>
      <c r="E1" s="12"/>
      <c r="F1" s="13"/>
      <c r="G1" s="14">
        <f>SUM(F5,F16,F24)</f>
        <v>0</v>
      </c>
    </row>
    <row r="2" spans="1:10" ht="5.0999999999999996" customHeight="1" x14ac:dyDescent="0.2">
      <c r="A2" s="15"/>
      <c r="B2" s="16"/>
      <c r="C2" s="17"/>
      <c r="D2" s="18"/>
      <c r="E2" s="19"/>
      <c r="F2" s="37"/>
      <c r="G2" s="20"/>
    </row>
    <row r="3" spans="1:10" ht="15.75" x14ac:dyDescent="0.2">
      <c r="A3" s="21" t="s">
        <v>21</v>
      </c>
      <c r="B3" s="22" t="s">
        <v>22</v>
      </c>
      <c r="C3" s="6" t="s">
        <v>23</v>
      </c>
      <c r="D3" s="7" t="s">
        <v>24</v>
      </c>
      <c r="E3" s="8" t="s">
        <v>25</v>
      </c>
      <c r="F3" s="9" t="s">
        <v>26</v>
      </c>
      <c r="G3" s="23" t="s">
        <v>27</v>
      </c>
    </row>
    <row r="4" spans="1:10" ht="5.0999999999999996" customHeight="1" x14ac:dyDescent="0.2">
      <c r="A4" s="15"/>
      <c r="B4" s="16"/>
      <c r="C4" s="17"/>
      <c r="D4" s="18"/>
      <c r="E4" s="19"/>
      <c r="F4" s="37"/>
      <c r="G4" s="20"/>
    </row>
    <row r="5" spans="1:10" ht="18" customHeight="1" x14ac:dyDescent="0.2">
      <c r="A5" s="24" t="s">
        <v>20</v>
      </c>
      <c r="B5" s="25"/>
      <c r="C5" s="26"/>
      <c r="D5" s="27" t="s">
        <v>31</v>
      </c>
      <c r="E5" s="28"/>
      <c r="F5" s="36">
        <f>(C5*E5)+F13</f>
        <v>0</v>
      </c>
      <c r="G5" s="29"/>
      <c r="J5" s="140"/>
    </row>
    <row r="6" spans="1:10" outlineLevel="1" x14ac:dyDescent="0.2">
      <c r="A6" s="30"/>
      <c r="B6" s="31" t="s">
        <v>123</v>
      </c>
      <c r="C6" s="32"/>
      <c r="D6" s="33" t="s">
        <v>30</v>
      </c>
      <c r="E6" s="147" t="s">
        <v>318</v>
      </c>
      <c r="F6" s="148" t="s">
        <v>318</v>
      </c>
      <c r="G6" s="35"/>
    </row>
    <row r="7" spans="1:10" outlineLevel="1" x14ac:dyDescent="0.2">
      <c r="A7" s="30"/>
      <c r="B7" s="31" t="s">
        <v>124</v>
      </c>
      <c r="C7" s="32"/>
      <c r="D7" s="33" t="s">
        <v>12</v>
      </c>
      <c r="E7" s="149" t="s">
        <v>318</v>
      </c>
      <c r="F7" s="150" t="s">
        <v>318</v>
      </c>
      <c r="G7" s="35"/>
    </row>
    <row r="8" spans="1:10" outlineLevel="1" x14ac:dyDescent="0.2">
      <c r="A8" s="30"/>
      <c r="B8" s="31" t="s">
        <v>125</v>
      </c>
      <c r="C8" s="32"/>
      <c r="D8" s="33" t="s">
        <v>30</v>
      </c>
      <c r="E8" s="149" t="s">
        <v>318</v>
      </c>
      <c r="F8" s="150" t="s">
        <v>318</v>
      </c>
      <c r="G8" s="35"/>
    </row>
    <row r="9" spans="1:10" outlineLevel="1" x14ac:dyDescent="0.2">
      <c r="A9" s="30"/>
      <c r="B9" s="31" t="s">
        <v>126</v>
      </c>
      <c r="C9" s="32"/>
      <c r="D9" s="33" t="s">
        <v>29</v>
      </c>
      <c r="E9" s="149" t="s">
        <v>318</v>
      </c>
      <c r="F9" s="150" t="s">
        <v>318</v>
      </c>
      <c r="G9" s="35"/>
    </row>
    <row r="10" spans="1:10" outlineLevel="1" x14ac:dyDescent="0.2">
      <c r="A10" s="30"/>
      <c r="B10" s="31" t="s">
        <v>127</v>
      </c>
      <c r="C10" s="32"/>
      <c r="D10" s="33" t="s">
        <v>12</v>
      </c>
      <c r="E10" s="149" t="s">
        <v>318</v>
      </c>
      <c r="F10" s="150" t="s">
        <v>318</v>
      </c>
      <c r="G10" s="35"/>
    </row>
    <row r="11" spans="1:10" outlineLevel="1" x14ac:dyDescent="0.2">
      <c r="A11" s="30"/>
      <c r="B11" s="31" t="s">
        <v>128</v>
      </c>
      <c r="C11" s="32"/>
      <c r="D11" s="33" t="s">
        <v>30</v>
      </c>
      <c r="E11" s="149" t="s">
        <v>318</v>
      </c>
      <c r="F11" s="150" t="s">
        <v>318</v>
      </c>
      <c r="G11" s="35"/>
    </row>
    <row r="12" spans="1:10" outlineLevel="1" x14ac:dyDescent="0.2">
      <c r="A12" s="30"/>
      <c r="B12" s="31" t="s">
        <v>129</v>
      </c>
      <c r="C12" s="32"/>
      <c r="D12" s="33" t="s">
        <v>29</v>
      </c>
      <c r="E12" s="149" t="s">
        <v>318</v>
      </c>
      <c r="F12" s="150" t="s">
        <v>318</v>
      </c>
      <c r="G12" s="35"/>
    </row>
    <row r="13" spans="1:10" outlineLevel="1" x14ac:dyDescent="0.2">
      <c r="A13" s="30"/>
      <c r="B13" s="31" t="s">
        <v>317</v>
      </c>
      <c r="C13" s="32"/>
      <c r="D13" s="33" t="s">
        <v>29</v>
      </c>
      <c r="E13" s="34"/>
      <c r="F13" s="38">
        <f t="shared" ref="F13" si="0">E13*C13</f>
        <v>0</v>
      </c>
      <c r="G13" s="35"/>
    </row>
    <row r="14" spans="1:10" outlineLevel="1" x14ac:dyDescent="0.2">
      <c r="A14" s="30"/>
      <c r="B14" s="31" t="s">
        <v>32</v>
      </c>
      <c r="C14" s="32"/>
      <c r="D14" s="33"/>
      <c r="E14" s="34"/>
      <c r="F14" s="38"/>
      <c r="G14" s="35"/>
    </row>
    <row r="15" spans="1:10" x14ac:dyDescent="0.2">
      <c r="A15" s="30"/>
      <c r="B15" s="31"/>
      <c r="C15" s="32"/>
      <c r="D15" s="33"/>
      <c r="E15" s="34"/>
      <c r="F15" s="38"/>
      <c r="G15" s="35"/>
    </row>
    <row r="16" spans="1:10" ht="18" customHeight="1" x14ac:dyDescent="0.2">
      <c r="A16" s="54" t="s">
        <v>72</v>
      </c>
      <c r="B16" s="55"/>
      <c r="C16" s="56"/>
      <c r="D16" s="57"/>
      <c r="E16" s="58"/>
      <c r="F16" s="59">
        <f>SUM(F17:F23)</f>
        <v>0</v>
      </c>
      <c r="G16" s="60"/>
    </row>
    <row r="17" spans="1:7" outlineLevel="1" x14ac:dyDescent="0.2">
      <c r="A17" s="47"/>
      <c r="B17" s="48" t="s">
        <v>130</v>
      </c>
      <c r="C17" s="49"/>
      <c r="D17" s="50" t="s">
        <v>29</v>
      </c>
      <c r="E17" s="51"/>
      <c r="F17" s="52">
        <f t="shared" ref="F17:F23" si="1">E17*C17</f>
        <v>0</v>
      </c>
      <c r="G17" s="53"/>
    </row>
    <row r="18" spans="1:7" outlineLevel="1" x14ac:dyDescent="0.2">
      <c r="A18" s="47"/>
      <c r="B18" s="48" t="s">
        <v>131</v>
      </c>
      <c r="C18" s="49"/>
      <c r="D18" s="50" t="s">
        <v>12</v>
      </c>
      <c r="E18" s="51"/>
      <c r="F18" s="52">
        <f t="shared" si="1"/>
        <v>0</v>
      </c>
      <c r="G18" s="53"/>
    </row>
    <row r="19" spans="1:7" outlineLevel="1" x14ac:dyDescent="0.2">
      <c r="A19" s="47"/>
      <c r="B19" s="48" t="s">
        <v>132</v>
      </c>
      <c r="C19" s="49"/>
      <c r="D19" s="50" t="s">
        <v>12</v>
      </c>
      <c r="E19" s="51"/>
      <c r="F19" s="52">
        <f t="shared" si="1"/>
        <v>0</v>
      </c>
      <c r="G19" s="53"/>
    </row>
    <row r="20" spans="1:7" outlineLevel="1" x14ac:dyDescent="0.2">
      <c r="A20" s="47"/>
      <c r="B20" s="48" t="s">
        <v>32</v>
      </c>
      <c r="C20" s="49"/>
      <c r="D20" s="50"/>
      <c r="E20" s="51"/>
      <c r="F20" s="52">
        <f t="shared" si="1"/>
        <v>0</v>
      </c>
      <c r="G20" s="53"/>
    </row>
    <row r="21" spans="1:7" s="4" customFormat="1" outlineLevel="1" x14ac:dyDescent="0.2">
      <c r="A21" s="47"/>
      <c r="B21" s="48" t="s">
        <v>32</v>
      </c>
      <c r="C21" s="49"/>
      <c r="D21" s="50"/>
      <c r="E21" s="51"/>
      <c r="F21" s="52">
        <f t="shared" si="1"/>
        <v>0</v>
      </c>
      <c r="G21" s="53"/>
    </row>
    <row r="22" spans="1:7" s="4" customFormat="1" outlineLevel="1" x14ac:dyDescent="0.2">
      <c r="A22" s="47"/>
      <c r="B22" s="48" t="s">
        <v>32</v>
      </c>
      <c r="C22" s="49"/>
      <c r="D22" s="50"/>
      <c r="E22" s="51"/>
      <c r="F22" s="52">
        <f t="shared" si="1"/>
        <v>0</v>
      </c>
      <c r="G22" s="53"/>
    </row>
    <row r="23" spans="1:7" s="4" customFormat="1" outlineLevel="1" x14ac:dyDescent="0.2">
      <c r="A23" s="47"/>
      <c r="B23" s="48" t="s">
        <v>32</v>
      </c>
      <c r="C23" s="49"/>
      <c r="D23" s="50"/>
      <c r="E23" s="51"/>
      <c r="F23" s="52">
        <f t="shared" si="1"/>
        <v>0</v>
      </c>
      <c r="G23" s="53"/>
    </row>
    <row r="24" spans="1:7" ht="18" customHeight="1" x14ac:dyDescent="0.2">
      <c r="A24" s="54" t="s">
        <v>133</v>
      </c>
      <c r="B24" s="55"/>
      <c r="C24" s="56"/>
      <c r="D24" s="57"/>
      <c r="E24" s="58"/>
      <c r="F24" s="59">
        <f>SUM(F25:F31)</f>
        <v>0</v>
      </c>
      <c r="G24" s="60"/>
    </row>
    <row r="25" spans="1:7" outlineLevel="1" x14ac:dyDescent="0.2">
      <c r="A25" s="47"/>
      <c r="B25" s="48" t="s">
        <v>134</v>
      </c>
      <c r="C25" s="49"/>
      <c r="D25" s="50" t="s">
        <v>29</v>
      </c>
      <c r="E25" s="51"/>
      <c r="F25" s="52">
        <f t="shared" ref="F25:F31" si="2">E25*C25</f>
        <v>0</v>
      </c>
      <c r="G25" s="53"/>
    </row>
    <row r="26" spans="1:7" outlineLevel="1" x14ac:dyDescent="0.2">
      <c r="A26" s="47"/>
      <c r="B26" s="48" t="s">
        <v>135</v>
      </c>
      <c r="C26" s="49"/>
      <c r="D26" s="50" t="s">
        <v>96</v>
      </c>
      <c r="E26" s="51"/>
      <c r="F26" s="52">
        <f t="shared" si="2"/>
        <v>0</v>
      </c>
      <c r="G26" s="53"/>
    </row>
    <row r="27" spans="1:7" outlineLevel="1" x14ac:dyDescent="0.2">
      <c r="A27" s="47"/>
      <c r="B27" s="48" t="s">
        <v>136</v>
      </c>
      <c r="C27" s="49"/>
      <c r="D27" s="50" t="s">
        <v>29</v>
      </c>
      <c r="E27" s="51"/>
      <c r="F27" s="52">
        <f t="shared" si="2"/>
        <v>0</v>
      </c>
      <c r="G27" s="53"/>
    </row>
    <row r="28" spans="1:7" outlineLevel="1" x14ac:dyDescent="0.2">
      <c r="A28" s="47"/>
      <c r="B28" s="48" t="s">
        <v>137</v>
      </c>
      <c r="C28" s="49"/>
      <c r="D28" s="50" t="s">
        <v>30</v>
      </c>
      <c r="E28" s="51"/>
      <c r="F28" s="52">
        <f t="shared" si="2"/>
        <v>0</v>
      </c>
      <c r="G28" s="53"/>
    </row>
    <row r="29" spans="1:7" s="4" customFormat="1" outlineLevel="1" x14ac:dyDescent="0.2">
      <c r="A29" s="47"/>
      <c r="B29" s="48" t="s">
        <v>32</v>
      </c>
      <c r="C29" s="49"/>
      <c r="D29" s="50"/>
      <c r="E29" s="51"/>
      <c r="F29" s="52">
        <f t="shared" si="2"/>
        <v>0</v>
      </c>
      <c r="G29" s="53"/>
    </row>
    <row r="30" spans="1:7" s="4" customFormat="1" outlineLevel="1" x14ac:dyDescent="0.2">
      <c r="A30" s="47"/>
      <c r="B30" s="48" t="s">
        <v>32</v>
      </c>
      <c r="C30" s="49"/>
      <c r="D30" s="50"/>
      <c r="E30" s="51"/>
      <c r="F30" s="52">
        <f t="shared" si="2"/>
        <v>0</v>
      </c>
      <c r="G30" s="53"/>
    </row>
    <row r="31" spans="1:7" s="4" customFormat="1" outlineLevel="1" x14ac:dyDescent="0.2">
      <c r="A31" s="47"/>
      <c r="B31" s="48" t="s">
        <v>32</v>
      </c>
      <c r="C31" s="49"/>
      <c r="D31" s="50"/>
      <c r="E31" s="51"/>
      <c r="F31" s="52">
        <f t="shared" si="2"/>
        <v>0</v>
      </c>
      <c r="G31" s="53"/>
    </row>
    <row r="32" spans="1:7" s="4" customFormat="1" ht="13.5" thickBot="1" x14ac:dyDescent="0.25">
      <c r="A32" s="61"/>
      <c r="B32" s="62"/>
      <c r="C32" s="63"/>
      <c r="D32" s="64"/>
      <c r="E32" s="65"/>
      <c r="F32" s="66"/>
      <c r="G32" s="67"/>
    </row>
    <row r="33" ht="13.5" thickTop="1" x14ac:dyDescent="0.2"/>
  </sheetData>
  <mergeCells count="1">
    <mergeCell ref="A1:B1"/>
  </mergeCells>
  <pageMargins left="0.7" right="0.7" top="0.75" bottom="0.75" header="0.3" footer="0.3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DDFD3-7012-4735-8D08-7C7C9133E48A}">
  <dimension ref="A1:K211"/>
  <sheetViews>
    <sheetView view="pageBreakPreview" topLeftCell="A176" zoomScaleNormal="115" zoomScaleSheetLayoutView="100" workbookViewId="0">
      <selection activeCell="F202" sqref="F202"/>
    </sheetView>
  </sheetViews>
  <sheetFormatPr defaultColWidth="9.140625" defaultRowHeight="12.75" outlineLevelRow="1" x14ac:dyDescent="0.2"/>
  <cols>
    <col min="1" max="1" width="5" style="1" customWidth="1"/>
    <col min="2" max="2" width="45.28515625" style="1" customWidth="1"/>
    <col min="3" max="3" width="9.140625" style="4"/>
    <col min="4" max="4" width="9.140625" style="2"/>
    <col min="5" max="5" width="13.7109375" style="5" customWidth="1"/>
    <col min="6" max="6" width="18.5703125" style="39" customWidth="1"/>
    <col min="7" max="7" width="49.28515625" style="1" customWidth="1"/>
    <col min="8" max="8" width="9.140625" style="1"/>
    <col min="9" max="9" width="19" style="1" bestFit="1" customWidth="1"/>
    <col min="10" max="16384" width="9.140625" style="1"/>
  </cols>
  <sheetData>
    <row r="1" spans="1:7" ht="28.5" customHeight="1" thickTop="1" x14ac:dyDescent="0.2">
      <c r="A1" s="163" t="s">
        <v>313</v>
      </c>
      <c r="B1" s="164"/>
      <c r="C1" s="10"/>
      <c r="D1" s="11"/>
      <c r="E1" s="12"/>
      <c r="F1" s="13"/>
      <c r="G1" s="14">
        <f>SUM(F5,F11,F35,F49,F57,F95,F100,F123,F128,F137,F160,F165,F181,F187,F194,F198,F202)</f>
        <v>0</v>
      </c>
    </row>
    <row r="2" spans="1:7" ht="5.0999999999999996" customHeight="1" x14ac:dyDescent="0.2">
      <c r="A2" s="15"/>
      <c r="B2" s="16"/>
      <c r="C2" s="17"/>
      <c r="D2" s="18"/>
      <c r="E2" s="19"/>
      <c r="F2" s="37"/>
      <c r="G2" s="20"/>
    </row>
    <row r="3" spans="1:7" ht="15.75" x14ac:dyDescent="0.2">
      <c r="A3" s="21" t="s">
        <v>21</v>
      </c>
      <c r="B3" s="22" t="s">
        <v>22</v>
      </c>
      <c r="C3" s="6" t="s">
        <v>23</v>
      </c>
      <c r="D3" s="7" t="s">
        <v>24</v>
      </c>
      <c r="E3" s="8" t="s">
        <v>25</v>
      </c>
      <c r="F3" s="9" t="s">
        <v>26</v>
      </c>
      <c r="G3" s="23" t="s">
        <v>27</v>
      </c>
    </row>
    <row r="4" spans="1:7" ht="5.0999999999999996" customHeight="1" x14ac:dyDescent="0.2">
      <c r="A4" s="15"/>
      <c r="B4" s="16"/>
      <c r="C4" s="17"/>
      <c r="D4" s="18"/>
      <c r="E4" s="19"/>
      <c r="F4" s="37"/>
      <c r="G4" s="20"/>
    </row>
    <row r="5" spans="1:7" ht="18" customHeight="1" x14ac:dyDescent="0.2">
      <c r="A5" s="40" t="s">
        <v>138</v>
      </c>
      <c r="B5" s="41"/>
      <c r="C5" s="42"/>
      <c r="D5" s="43"/>
      <c r="E5" s="44"/>
      <c r="F5" s="45">
        <f>SUM(F6:F10)</f>
        <v>0</v>
      </c>
      <c r="G5" s="46"/>
    </row>
    <row r="6" spans="1:7" outlineLevel="1" x14ac:dyDescent="0.2">
      <c r="A6" s="47"/>
      <c r="B6" s="48" t="s">
        <v>139</v>
      </c>
      <c r="C6" s="49"/>
      <c r="D6" s="50" t="s">
        <v>31</v>
      </c>
      <c r="E6" s="51"/>
      <c r="F6" s="52">
        <f>E6*C6</f>
        <v>0</v>
      </c>
      <c r="G6" s="53"/>
    </row>
    <row r="7" spans="1:7" outlineLevel="1" x14ac:dyDescent="0.2">
      <c r="A7" s="47"/>
      <c r="B7" s="48" t="s">
        <v>32</v>
      </c>
      <c r="C7" s="49"/>
      <c r="D7" s="50"/>
      <c r="E7" s="51"/>
      <c r="F7" s="52">
        <f t="shared" ref="F7:F9" si="0">E7*C7</f>
        <v>0</v>
      </c>
      <c r="G7" s="127"/>
    </row>
    <row r="8" spans="1:7" outlineLevel="1" x14ac:dyDescent="0.2">
      <c r="A8" s="47"/>
      <c r="B8" s="48" t="s">
        <v>32</v>
      </c>
      <c r="C8" s="49"/>
      <c r="D8" s="50"/>
      <c r="E8" s="51"/>
      <c r="F8" s="52">
        <f t="shared" si="0"/>
        <v>0</v>
      </c>
      <c r="G8" s="53"/>
    </row>
    <row r="9" spans="1:7" outlineLevel="1" x14ac:dyDescent="0.2">
      <c r="A9" s="47"/>
      <c r="B9" s="48" t="s">
        <v>32</v>
      </c>
      <c r="C9" s="49"/>
      <c r="D9" s="50"/>
      <c r="E9" s="51"/>
      <c r="F9" s="52">
        <f t="shared" si="0"/>
        <v>0</v>
      </c>
      <c r="G9" s="53"/>
    </row>
    <row r="10" spans="1:7" x14ac:dyDescent="0.2">
      <c r="A10" s="47"/>
      <c r="B10" s="48"/>
      <c r="C10" s="49"/>
      <c r="D10" s="50"/>
      <c r="E10" s="51"/>
      <c r="F10" s="52"/>
      <c r="G10" s="53"/>
    </row>
    <row r="11" spans="1:7" ht="18" customHeight="1" x14ac:dyDescent="0.2">
      <c r="A11" s="54" t="s">
        <v>140</v>
      </c>
      <c r="B11" s="55"/>
      <c r="C11" s="56"/>
      <c r="D11" s="57" t="s">
        <v>31</v>
      </c>
      <c r="E11" s="58"/>
      <c r="F11" s="59">
        <f>C11*E11</f>
        <v>0</v>
      </c>
      <c r="G11" s="60"/>
    </row>
    <row r="12" spans="1:7" outlineLevel="1" x14ac:dyDescent="0.2">
      <c r="A12" s="133"/>
      <c r="B12" s="134" t="s">
        <v>159</v>
      </c>
      <c r="C12" s="135"/>
      <c r="D12" s="136"/>
      <c r="E12" s="137"/>
      <c r="F12" s="138"/>
      <c r="G12" s="139"/>
    </row>
    <row r="13" spans="1:7" outlineLevel="1" x14ac:dyDescent="0.2">
      <c r="A13" s="47"/>
      <c r="B13" s="48" t="s">
        <v>141</v>
      </c>
      <c r="C13" s="49"/>
      <c r="D13" s="50" t="s">
        <v>12</v>
      </c>
      <c r="E13" s="141" t="s">
        <v>318</v>
      </c>
      <c r="F13" s="142" t="s">
        <v>318</v>
      </c>
      <c r="G13" s="53" t="s">
        <v>142</v>
      </c>
    </row>
    <row r="14" spans="1:7" ht="25.5" outlineLevel="1" x14ac:dyDescent="0.2">
      <c r="A14" s="47"/>
      <c r="B14" s="48" t="s">
        <v>143</v>
      </c>
      <c r="C14" s="49"/>
      <c r="D14" s="50" t="s">
        <v>12</v>
      </c>
      <c r="E14" s="144" t="s">
        <v>318</v>
      </c>
      <c r="F14" s="143" t="s">
        <v>318</v>
      </c>
      <c r="G14" s="127" t="s">
        <v>144</v>
      </c>
    </row>
    <row r="15" spans="1:7" outlineLevel="1" x14ac:dyDescent="0.2">
      <c r="A15" s="47"/>
      <c r="B15" s="48" t="s">
        <v>145</v>
      </c>
      <c r="C15" s="49"/>
      <c r="D15" s="50" t="s">
        <v>30</v>
      </c>
      <c r="E15" s="144" t="s">
        <v>318</v>
      </c>
      <c r="F15" s="143" t="s">
        <v>318</v>
      </c>
      <c r="G15" s="53"/>
    </row>
    <row r="16" spans="1:7" outlineLevel="1" x14ac:dyDescent="0.2">
      <c r="A16" s="47"/>
      <c r="B16" s="48" t="s">
        <v>146</v>
      </c>
      <c r="C16" s="49"/>
      <c r="D16" s="50" t="s">
        <v>30</v>
      </c>
      <c r="E16" s="144" t="s">
        <v>318</v>
      </c>
      <c r="F16" s="143" t="s">
        <v>318</v>
      </c>
      <c r="G16" s="53" t="s">
        <v>149</v>
      </c>
    </row>
    <row r="17" spans="1:7" outlineLevel="1" x14ac:dyDescent="0.2">
      <c r="A17" s="47"/>
      <c r="B17" s="48" t="s">
        <v>147</v>
      </c>
      <c r="C17" s="49"/>
      <c r="D17" s="50" t="s">
        <v>12</v>
      </c>
      <c r="E17" s="144" t="s">
        <v>318</v>
      </c>
      <c r="F17" s="143" t="s">
        <v>318</v>
      </c>
      <c r="G17" s="53" t="s">
        <v>148</v>
      </c>
    </row>
    <row r="18" spans="1:7" outlineLevel="1" x14ac:dyDescent="0.2">
      <c r="A18" s="47"/>
      <c r="B18" s="48" t="s">
        <v>150</v>
      </c>
      <c r="C18" s="49"/>
      <c r="D18" s="50" t="s">
        <v>30</v>
      </c>
      <c r="E18" s="144" t="s">
        <v>318</v>
      </c>
      <c r="F18" s="143" t="s">
        <v>318</v>
      </c>
      <c r="G18" s="53" t="s">
        <v>160</v>
      </c>
    </row>
    <row r="19" spans="1:7" outlineLevel="1" x14ac:dyDescent="0.2">
      <c r="A19" s="47"/>
      <c r="B19" s="48" t="s">
        <v>151</v>
      </c>
      <c r="C19" s="49"/>
      <c r="D19" s="50" t="s">
        <v>30</v>
      </c>
      <c r="E19" s="144" t="s">
        <v>318</v>
      </c>
      <c r="F19" s="143" t="s">
        <v>318</v>
      </c>
      <c r="G19" s="53" t="s">
        <v>148</v>
      </c>
    </row>
    <row r="20" spans="1:7" outlineLevel="1" x14ac:dyDescent="0.2">
      <c r="A20" s="47"/>
      <c r="B20" s="48" t="s">
        <v>152</v>
      </c>
      <c r="C20" s="49"/>
      <c r="D20" s="50" t="s">
        <v>30</v>
      </c>
      <c r="E20" s="144" t="s">
        <v>318</v>
      </c>
      <c r="F20" s="143" t="s">
        <v>318</v>
      </c>
      <c r="G20" s="53"/>
    </row>
    <row r="21" spans="1:7" outlineLevel="1" x14ac:dyDescent="0.2">
      <c r="A21" s="47"/>
      <c r="B21" s="48" t="s">
        <v>153</v>
      </c>
      <c r="C21" s="49"/>
      <c r="D21" s="50" t="s">
        <v>30</v>
      </c>
      <c r="E21" s="144" t="s">
        <v>318</v>
      </c>
      <c r="F21" s="143" t="s">
        <v>318</v>
      </c>
      <c r="G21" s="53"/>
    </row>
    <row r="22" spans="1:7" outlineLevel="1" x14ac:dyDescent="0.2">
      <c r="A22" s="47"/>
      <c r="B22" s="48" t="s">
        <v>154</v>
      </c>
      <c r="C22" s="49"/>
      <c r="D22" s="50" t="s">
        <v>30</v>
      </c>
      <c r="E22" s="144" t="s">
        <v>318</v>
      </c>
      <c r="F22" s="143" t="s">
        <v>318</v>
      </c>
      <c r="G22" s="53"/>
    </row>
    <row r="23" spans="1:7" outlineLevel="1" x14ac:dyDescent="0.2">
      <c r="A23" s="47"/>
      <c r="B23" s="48" t="s">
        <v>155</v>
      </c>
      <c r="C23" s="49"/>
      <c r="D23" s="50" t="s">
        <v>30</v>
      </c>
      <c r="E23" s="144" t="s">
        <v>318</v>
      </c>
      <c r="F23" s="143" t="s">
        <v>318</v>
      </c>
      <c r="G23" s="53"/>
    </row>
    <row r="24" spans="1:7" outlineLevel="1" x14ac:dyDescent="0.2">
      <c r="A24" s="47"/>
      <c r="B24" s="48" t="s">
        <v>156</v>
      </c>
      <c r="C24" s="49"/>
      <c r="D24" s="50" t="s">
        <v>30</v>
      </c>
      <c r="E24" s="144" t="s">
        <v>318</v>
      </c>
      <c r="F24" s="143" t="s">
        <v>318</v>
      </c>
      <c r="G24" s="53"/>
    </row>
    <row r="25" spans="1:7" outlineLevel="1" x14ac:dyDescent="0.2">
      <c r="A25" s="47"/>
      <c r="B25" s="48" t="s">
        <v>157</v>
      </c>
      <c r="C25" s="49"/>
      <c r="D25" s="50" t="s">
        <v>12</v>
      </c>
      <c r="E25" s="144" t="s">
        <v>318</v>
      </c>
      <c r="F25" s="143" t="s">
        <v>318</v>
      </c>
      <c r="G25" s="53"/>
    </row>
    <row r="26" spans="1:7" outlineLevel="1" x14ac:dyDescent="0.2">
      <c r="A26" s="47"/>
      <c r="B26" s="48" t="s">
        <v>32</v>
      </c>
      <c r="C26" s="49"/>
      <c r="D26" s="50"/>
      <c r="E26" s="51"/>
      <c r="F26" s="52"/>
      <c r="G26" s="53"/>
    </row>
    <row r="27" spans="1:7" x14ac:dyDescent="0.2">
      <c r="A27" s="47"/>
      <c r="B27" s="48"/>
      <c r="C27" s="49"/>
      <c r="D27" s="50"/>
      <c r="E27" s="51"/>
      <c r="F27" s="52"/>
      <c r="G27" s="53"/>
    </row>
    <row r="28" spans="1:7" outlineLevel="1" x14ac:dyDescent="0.2">
      <c r="A28" s="133"/>
      <c r="B28" s="134" t="s">
        <v>158</v>
      </c>
      <c r="C28" s="135"/>
      <c r="D28" s="136"/>
      <c r="E28" s="137"/>
      <c r="F28" s="138"/>
      <c r="G28" s="139"/>
    </row>
    <row r="29" spans="1:7" outlineLevel="1" x14ac:dyDescent="0.2">
      <c r="A29" s="47"/>
      <c r="B29" s="48" t="s">
        <v>161</v>
      </c>
      <c r="C29" s="49"/>
      <c r="D29" s="50" t="s">
        <v>12</v>
      </c>
      <c r="E29" s="51"/>
      <c r="F29" s="143" t="s">
        <v>318</v>
      </c>
      <c r="G29" s="53" t="s">
        <v>162</v>
      </c>
    </row>
    <row r="30" spans="1:7" outlineLevel="1" x14ac:dyDescent="0.2">
      <c r="A30" s="47"/>
      <c r="B30" s="48" t="s">
        <v>146</v>
      </c>
      <c r="C30" s="49"/>
      <c r="D30" s="50" t="s">
        <v>30</v>
      </c>
      <c r="E30" s="51"/>
      <c r="F30" s="143" t="s">
        <v>318</v>
      </c>
      <c r="G30" s="53" t="s">
        <v>163</v>
      </c>
    </row>
    <row r="31" spans="1:7" outlineLevel="1" x14ac:dyDescent="0.2">
      <c r="A31" s="47"/>
      <c r="B31" s="48" t="s">
        <v>164</v>
      </c>
      <c r="C31" s="49"/>
      <c r="D31" s="50" t="s">
        <v>12</v>
      </c>
      <c r="E31" s="51"/>
      <c r="F31" s="143" t="s">
        <v>318</v>
      </c>
      <c r="G31" s="53" t="s">
        <v>165</v>
      </c>
    </row>
    <row r="32" spans="1:7" outlineLevel="1" x14ac:dyDescent="0.2">
      <c r="A32" s="47"/>
      <c r="B32" s="48" t="s">
        <v>166</v>
      </c>
      <c r="C32" s="49"/>
      <c r="D32" s="50" t="s">
        <v>12</v>
      </c>
      <c r="E32" s="51"/>
      <c r="F32" s="143" t="s">
        <v>318</v>
      </c>
      <c r="G32" s="53" t="s">
        <v>167</v>
      </c>
    </row>
    <row r="33" spans="1:7" outlineLevel="1" x14ac:dyDescent="0.2">
      <c r="A33" s="47"/>
      <c r="B33" s="48" t="s">
        <v>32</v>
      </c>
      <c r="C33" s="49"/>
      <c r="D33" s="50"/>
      <c r="E33" s="51"/>
      <c r="F33" s="143" t="s">
        <v>318</v>
      </c>
      <c r="G33" s="53"/>
    </row>
    <row r="34" spans="1:7" x14ac:dyDescent="0.2">
      <c r="A34" s="47"/>
      <c r="B34" s="48"/>
      <c r="C34" s="49"/>
      <c r="D34" s="50"/>
      <c r="E34" s="51"/>
      <c r="F34" s="52"/>
      <c r="G34" s="53"/>
    </row>
    <row r="35" spans="1:7" ht="18" customHeight="1" x14ac:dyDescent="0.2">
      <c r="A35" s="54" t="s">
        <v>168</v>
      </c>
      <c r="B35" s="55"/>
      <c r="C35" s="56"/>
      <c r="D35" s="57"/>
      <c r="E35" s="58"/>
      <c r="F35" s="59">
        <f>SUM(F36:F47)</f>
        <v>0</v>
      </c>
      <c r="G35" s="60"/>
    </row>
    <row r="36" spans="1:7" outlineLevel="1" x14ac:dyDescent="0.2">
      <c r="A36" s="47"/>
      <c r="B36" s="48" t="s">
        <v>169</v>
      </c>
      <c r="C36" s="49"/>
      <c r="D36" s="50" t="s">
        <v>29</v>
      </c>
      <c r="E36" s="51"/>
      <c r="F36" s="52">
        <f t="shared" ref="F36:F47" si="1">E36*C36</f>
        <v>0</v>
      </c>
      <c r="G36" s="53"/>
    </row>
    <row r="37" spans="1:7" outlineLevel="1" x14ac:dyDescent="0.2">
      <c r="A37" s="47"/>
      <c r="B37" s="48" t="s">
        <v>170</v>
      </c>
      <c r="C37" s="49"/>
      <c r="D37" s="50" t="s">
        <v>29</v>
      </c>
      <c r="E37" s="51"/>
      <c r="F37" s="52">
        <f t="shared" si="1"/>
        <v>0</v>
      </c>
      <c r="G37" s="53"/>
    </row>
    <row r="38" spans="1:7" outlineLevel="1" x14ac:dyDescent="0.2">
      <c r="A38" s="47"/>
      <c r="B38" s="48" t="s">
        <v>171</v>
      </c>
      <c r="C38" s="49"/>
      <c r="D38" s="50" t="s">
        <v>29</v>
      </c>
      <c r="E38" s="51"/>
      <c r="F38" s="52">
        <f t="shared" si="1"/>
        <v>0</v>
      </c>
      <c r="G38" s="53"/>
    </row>
    <row r="39" spans="1:7" outlineLevel="1" x14ac:dyDescent="0.2">
      <c r="A39" s="47"/>
      <c r="B39" s="48" t="s">
        <v>172</v>
      </c>
      <c r="C39" s="49"/>
      <c r="D39" s="50" t="s">
        <v>29</v>
      </c>
      <c r="E39" s="51"/>
      <c r="F39" s="52">
        <f t="shared" si="1"/>
        <v>0</v>
      </c>
      <c r="G39" s="53"/>
    </row>
    <row r="40" spans="1:7" outlineLevel="1" x14ac:dyDescent="0.2">
      <c r="A40" s="47"/>
      <c r="B40" s="48" t="s">
        <v>173</v>
      </c>
      <c r="C40" s="49"/>
      <c r="D40" s="50" t="s">
        <v>29</v>
      </c>
      <c r="E40" s="51"/>
      <c r="F40" s="52">
        <f t="shared" si="1"/>
        <v>0</v>
      </c>
      <c r="G40" s="53"/>
    </row>
    <row r="41" spans="1:7" outlineLevel="1" x14ac:dyDescent="0.2">
      <c r="A41" s="47"/>
      <c r="B41" s="48" t="s">
        <v>174</v>
      </c>
      <c r="C41" s="49"/>
      <c r="D41" s="50" t="s">
        <v>29</v>
      </c>
      <c r="E41" s="51"/>
      <c r="F41" s="52">
        <f t="shared" si="1"/>
        <v>0</v>
      </c>
      <c r="G41" s="53"/>
    </row>
    <row r="42" spans="1:7" outlineLevel="1" x14ac:dyDescent="0.2">
      <c r="A42" s="47"/>
      <c r="B42" s="48" t="s">
        <v>175</v>
      </c>
      <c r="C42" s="49"/>
      <c r="D42" s="50" t="s">
        <v>29</v>
      </c>
      <c r="E42" s="51"/>
      <c r="F42" s="52">
        <f t="shared" si="1"/>
        <v>0</v>
      </c>
      <c r="G42" s="53"/>
    </row>
    <row r="43" spans="1:7" outlineLevel="1" x14ac:dyDescent="0.2">
      <c r="A43" s="47"/>
      <c r="B43" s="48" t="s">
        <v>176</v>
      </c>
      <c r="C43" s="49"/>
      <c r="D43" s="50" t="s">
        <v>29</v>
      </c>
      <c r="E43" s="51"/>
      <c r="F43" s="52">
        <f t="shared" si="1"/>
        <v>0</v>
      </c>
      <c r="G43" s="53"/>
    </row>
    <row r="44" spans="1:7" outlineLevel="1" x14ac:dyDescent="0.2">
      <c r="A44" s="47"/>
      <c r="B44" s="48" t="s">
        <v>177</v>
      </c>
      <c r="C44" s="49"/>
      <c r="D44" s="50" t="s">
        <v>29</v>
      </c>
      <c r="E44" s="51"/>
      <c r="F44" s="52">
        <f t="shared" si="1"/>
        <v>0</v>
      </c>
      <c r="G44" s="53"/>
    </row>
    <row r="45" spans="1:7" outlineLevel="1" x14ac:dyDescent="0.2">
      <c r="A45" s="47"/>
      <c r="B45" s="48" t="s">
        <v>178</v>
      </c>
      <c r="C45" s="49"/>
      <c r="D45" s="50" t="s">
        <v>29</v>
      </c>
      <c r="E45" s="51"/>
      <c r="F45" s="52">
        <f t="shared" si="1"/>
        <v>0</v>
      </c>
      <c r="G45" s="53" t="s">
        <v>179</v>
      </c>
    </row>
    <row r="46" spans="1:7" outlineLevel="1" x14ac:dyDescent="0.2">
      <c r="A46" s="47"/>
      <c r="B46" s="48" t="s">
        <v>32</v>
      </c>
      <c r="C46" s="49"/>
      <c r="D46" s="50"/>
      <c r="E46" s="51"/>
      <c r="F46" s="52">
        <f t="shared" si="1"/>
        <v>0</v>
      </c>
      <c r="G46" s="53"/>
    </row>
    <row r="47" spans="1:7" outlineLevel="1" x14ac:dyDescent="0.2">
      <c r="A47" s="47"/>
      <c r="B47" s="48" t="s">
        <v>32</v>
      </c>
      <c r="C47" s="49"/>
      <c r="D47" s="50"/>
      <c r="E47" s="51"/>
      <c r="F47" s="52">
        <f t="shared" si="1"/>
        <v>0</v>
      </c>
      <c r="G47" s="53"/>
    </row>
    <row r="48" spans="1:7" x14ac:dyDescent="0.2">
      <c r="A48" s="47"/>
      <c r="B48" s="48"/>
      <c r="C48" s="49"/>
      <c r="D48" s="50"/>
      <c r="E48" s="51"/>
      <c r="F48" s="52"/>
      <c r="G48" s="53"/>
    </row>
    <row r="49" spans="1:7" ht="18" customHeight="1" x14ac:dyDescent="0.2">
      <c r="A49" s="54" t="s">
        <v>180</v>
      </c>
      <c r="B49" s="55"/>
      <c r="C49" s="56"/>
      <c r="D49" s="57"/>
      <c r="E49" s="58"/>
      <c r="F49" s="59">
        <f>SUM(F50:F56)</f>
        <v>0</v>
      </c>
      <c r="G49" s="60"/>
    </row>
    <row r="50" spans="1:7" outlineLevel="1" x14ac:dyDescent="0.2">
      <c r="A50" s="47"/>
      <c r="B50" s="48" t="s">
        <v>182</v>
      </c>
      <c r="C50" s="49"/>
      <c r="D50" s="50" t="s">
        <v>12</v>
      </c>
      <c r="E50" s="51"/>
      <c r="F50" s="52">
        <f t="shared" ref="F50:F55" si="2">E50*C50</f>
        <v>0</v>
      </c>
      <c r="G50" s="53"/>
    </row>
    <row r="51" spans="1:7" outlineLevel="1" x14ac:dyDescent="0.2">
      <c r="A51" s="47"/>
      <c r="B51" s="48" t="s">
        <v>183</v>
      </c>
      <c r="C51" s="49"/>
      <c r="D51" s="50" t="s">
        <v>12</v>
      </c>
      <c r="E51" s="51"/>
      <c r="F51" s="52">
        <f t="shared" si="2"/>
        <v>0</v>
      </c>
      <c r="G51" s="53"/>
    </row>
    <row r="52" spans="1:7" outlineLevel="1" x14ac:dyDescent="0.2">
      <c r="A52" s="47"/>
      <c r="B52" s="48" t="s">
        <v>181</v>
      </c>
      <c r="C52" s="49"/>
      <c r="D52" s="50" t="s">
        <v>12</v>
      </c>
      <c r="E52" s="51"/>
      <c r="F52" s="52">
        <f t="shared" si="2"/>
        <v>0</v>
      </c>
      <c r="G52" s="53"/>
    </row>
    <row r="53" spans="1:7" outlineLevel="1" x14ac:dyDescent="0.2">
      <c r="A53" s="47"/>
      <c r="B53" s="48" t="s">
        <v>32</v>
      </c>
      <c r="C53" s="49"/>
      <c r="D53" s="50"/>
      <c r="E53" s="51"/>
      <c r="F53" s="52">
        <f t="shared" si="2"/>
        <v>0</v>
      </c>
      <c r="G53" s="53"/>
    </row>
    <row r="54" spans="1:7" outlineLevel="1" x14ac:dyDescent="0.2">
      <c r="A54" s="47"/>
      <c r="B54" s="48" t="s">
        <v>32</v>
      </c>
      <c r="C54" s="49"/>
      <c r="D54" s="50"/>
      <c r="E54" s="51"/>
      <c r="F54" s="52">
        <f t="shared" si="2"/>
        <v>0</v>
      </c>
      <c r="G54" s="53"/>
    </row>
    <row r="55" spans="1:7" outlineLevel="1" x14ac:dyDescent="0.2">
      <c r="A55" s="47"/>
      <c r="B55" s="48" t="s">
        <v>32</v>
      </c>
      <c r="C55" s="49"/>
      <c r="D55" s="50"/>
      <c r="E55" s="51"/>
      <c r="F55" s="52">
        <f t="shared" si="2"/>
        <v>0</v>
      </c>
      <c r="G55" s="53"/>
    </row>
    <row r="56" spans="1:7" x14ac:dyDescent="0.2">
      <c r="A56" s="47"/>
      <c r="B56" s="48"/>
      <c r="C56" s="49"/>
      <c r="D56" s="50"/>
      <c r="E56" s="51"/>
      <c r="F56" s="52"/>
      <c r="G56" s="53"/>
    </row>
    <row r="57" spans="1:7" ht="18" customHeight="1" x14ac:dyDescent="0.2">
      <c r="A57" s="54" t="s">
        <v>184</v>
      </c>
      <c r="B57" s="55"/>
      <c r="C57" s="56"/>
      <c r="D57" s="57" t="s">
        <v>31</v>
      </c>
      <c r="E57" s="58"/>
      <c r="F57" s="59">
        <f>C57*E57</f>
        <v>0</v>
      </c>
      <c r="G57" s="60"/>
    </row>
    <row r="58" spans="1:7" outlineLevel="1" x14ac:dyDescent="0.2">
      <c r="A58" s="133"/>
      <c r="B58" s="134" t="s">
        <v>185</v>
      </c>
      <c r="C58" s="135"/>
      <c r="D58" s="136"/>
      <c r="E58" s="137"/>
      <c r="F58" s="138"/>
      <c r="G58" s="139"/>
    </row>
    <row r="59" spans="1:7" outlineLevel="1" x14ac:dyDescent="0.2">
      <c r="A59" s="47"/>
      <c r="B59" s="48" t="s">
        <v>187</v>
      </c>
      <c r="C59" s="49"/>
      <c r="D59" s="50" t="s">
        <v>12</v>
      </c>
      <c r="E59" s="141" t="s">
        <v>318</v>
      </c>
      <c r="F59" s="142" t="s">
        <v>318</v>
      </c>
      <c r="G59" s="53"/>
    </row>
    <row r="60" spans="1:7" outlineLevel="1" x14ac:dyDescent="0.2">
      <c r="A60" s="47"/>
      <c r="B60" s="48" t="s">
        <v>188</v>
      </c>
      <c r="C60" s="49"/>
      <c r="D60" s="50" t="s">
        <v>12</v>
      </c>
      <c r="E60" s="144" t="s">
        <v>318</v>
      </c>
      <c r="F60" s="143" t="s">
        <v>318</v>
      </c>
      <c r="G60" s="53"/>
    </row>
    <row r="61" spans="1:7" outlineLevel="1" x14ac:dyDescent="0.2">
      <c r="A61" s="47"/>
      <c r="B61" s="48" t="s">
        <v>189</v>
      </c>
      <c r="C61" s="49"/>
      <c r="D61" s="50" t="s">
        <v>12</v>
      </c>
      <c r="E61" s="144" t="s">
        <v>318</v>
      </c>
      <c r="F61" s="143" t="s">
        <v>318</v>
      </c>
      <c r="G61" s="53"/>
    </row>
    <row r="62" spans="1:7" outlineLevel="1" x14ac:dyDescent="0.2">
      <c r="A62" s="47"/>
      <c r="B62" s="48" t="s">
        <v>190</v>
      </c>
      <c r="C62" s="49"/>
      <c r="D62" s="50" t="s">
        <v>12</v>
      </c>
      <c r="E62" s="144" t="s">
        <v>318</v>
      </c>
      <c r="F62" s="143" t="s">
        <v>318</v>
      </c>
      <c r="G62" s="53"/>
    </row>
    <row r="63" spans="1:7" outlineLevel="1" x14ac:dyDescent="0.2">
      <c r="A63" s="47"/>
      <c r="B63" s="48" t="s">
        <v>191</v>
      </c>
      <c r="C63" s="49"/>
      <c r="D63" s="50" t="s">
        <v>12</v>
      </c>
      <c r="E63" s="144" t="s">
        <v>318</v>
      </c>
      <c r="F63" s="143" t="s">
        <v>318</v>
      </c>
      <c r="G63" s="53"/>
    </row>
    <row r="64" spans="1:7" outlineLevel="1" x14ac:dyDescent="0.2">
      <c r="A64" s="47"/>
      <c r="B64" s="48" t="s">
        <v>192</v>
      </c>
      <c r="C64" s="49"/>
      <c r="D64" s="50" t="s">
        <v>12</v>
      </c>
      <c r="E64" s="144" t="s">
        <v>318</v>
      </c>
      <c r="F64" s="143" t="s">
        <v>318</v>
      </c>
      <c r="G64" s="53"/>
    </row>
    <row r="65" spans="1:7" outlineLevel="1" x14ac:dyDescent="0.2">
      <c r="A65" s="47"/>
      <c r="B65" s="48" t="s">
        <v>193</v>
      </c>
      <c r="C65" s="49"/>
      <c r="D65" s="50" t="s">
        <v>12</v>
      </c>
      <c r="E65" s="144" t="s">
        <v>318</v>
      </c>
      <c r="F65" s="143" t="s">
        <v>318</v>
      </c>
      <c r="G65" s="53"/>
    </row>
    <row r="66" spans="1:7" outlineLevel="1" x14ac:dyDescent="0.2">
      <c r="A66" s="47"/>
      <c r="B66" s="48" t="s">
        <v>194</v>
      </c>
      <c r="C66" s="49"/>
      <c r="D66" s="50" t="s">
        <v>12</v>
      </c>
      <c r="E66" s="144" t="s">
        <v>318</v>
      </c>
      <c r="F66" s="143" t="s">
        <v>318</v>
      </c>
      <c r="G66" s="53"/>
    </row>
    <row r="67" spans="1:7" outlineLevel="1" x14ac:dyDescent="0.2">
      <c r="A67" s="47"/>
      <c r="B67" s="48" t="s">
        <v>195</v>
      </c>
      <c r="C67" s="49"/>
      <c r="D67" s="50" t="s">
        <v>12</v>
      </c>
      <c r="E67" s="144" t="s">
        <v>318</v>
      </c>
      <c r="F67" s="143" t="s">
        <v>318</v>
      </c>
      <c r="G67" s="53"/>
    </row>
    <row r="68" spans="1:7" outlineLevel="1" x14ac:dyDescent="0.2">
      <c r="A68" s="47"/>
      <c r="B68" s="48" t="s">
        <v>196</v>
      </c>
      <c r="C68" s="49"/>
      <c r="D68" s="50" t="s">
        <v>12</v>
      </c>
      <c r="E68" s="144" t="s">
        <v>318</v>
      </c>
      <c r="F68" s="143" t="s">
        <v>318</v>
      </c>
      <c r="G68" s="53"/>
    </row>
    <row r="69" spans="1:7" outlineLevel="1" x14ac:dyDescent="0.2">
      <c r="A69" s="47"/>
      <c r="B69" s="48" t="s">
        <v>197</v>
      </c>
      <c r="C69" s="49"/>
      <c r="D69" s="50" t="s">
        <v>30</v>
      </c>
      <c r="E69" s="144" t="s">
        <v>318</v>
      </c>
      <c r="F69" s="143" t="s">
        <v>318</v>
      </c>
      <c r="G69" s="53"/>
    </row>
    <row r="70" spans="1:7" outlineLevel="1" x14ac:dyDescent="0.2">
      <c r="A70" s="47"/>
      <c r="B70" s="48" t="s">
        <v>32</v>
      </c>
      <c r="C70" s="49"/>
      <c r="D70" s="50"/>
      <c r="E70" s="51"/>
      <c r="F70" s="52"/>
      <c r="G70" s="53"/>
    </row>
    <row r="71" spans="1:7" outlineLevel="1" x14ac:dyDescent="0.2">
      <c r="A71" s="47"/>
      <c r="B71" s="48"/>
      <c r="C71" s="49"/>
      <c r="D71" s="50"/>
      <c r="E71" s="51"/>
      <c r="F71" s="52"/>
      <c r="G71" s="53"/>
    </row>
    <row r="72" spans="1:7" outlineLevel="1" x14ac:dyDescent="0.2">
      <c r="A72" s="133"/>
      <c r="B72" s="134" t="s">
        <v>186</v>
      </c>
      <c r="C72" s="135"/>
      <c r="D72" s="136"/>
      <c r="E72" s="137"/>
      <c r="F72" s="138"/>
      <c r="G72" s="139"/>
    </row>
    <row r="73" spans="1:7" outlineLevel="1" x14ac:dyDescent="0.2">
      <c r="A73" s="47"/>
      <c r="B73" s="48" t="s">
        <v>198</v>
      </c>
      <c r="C73" s="49"/>
      <c r="D73" s="50" t="s">
        <v>12</v>
      </c>
      <c r="E73" s="144" t="s">
        <v>318</v>
      </c>
      <c r="F73" s="143" t="s">
        <v>318</v>
      </c>
      <c r="G73" s="53"/>
    </row>
    <row r="74" spans="1:7" outlineLevel="1" x14ac:dyDescent="0.2">
      <c r="A74" s="47"/>
      <c r="B74" s="48" t="s">
        <v>199</v>
      </c>
      <c r="C74" s="49"/>
      <c r="D74" s="50" t="s">
        <v>12</v>
      </c>
      <c r="E74" s="144" t="s">
        <v>318</v>
      </c>
      <c r="F74" s="143" t="s">
        <v>318</v>
      </c>
      <c r="G74" s="53"/>
    </row>
    <row r="75" spans="1:7" outlineLevel="1" x14ac:dyDescent="0.2">
      <c r="A75" s="47"/>
      <c r="B75" s="48" t="s">
        <v>200</v>
      </c>
      <c r="C75" s="49"/>
      <c r="D75" s="50" t="s">
        <v>12</v>
      </c>
      <c r="E75" s="144" t="s">
        <v>318</v>
      </c>
      <c r="F75" s="143" t="s">
        <v>318</v>
      </c>
      <c r="G75" s="53"/>
    </row>
    <row r="76" spans="1:7" outlineLevel="1" x14ac:dyDescent="0.2">
      <c r="A76" s="47"/>
      <c r="B76" s="48" t="s">
        <v>201</v>
      </c>
      <c r="C76" s="49"/>
      <c r="D76" s="50" t="s">
        <v>12</v>
      </c>
      <c r="E76" s="144" t="s">
        <v>318</v>
      </c>
      <c r="F76" s="143" t="s">
        <v>318</v>
      </c>
      <c r="G76" s="53"/>
    </row>
    <row r="77" spans="1:7" outlineLevel="1" x14ac:dyDescent="0.2">
      <c r="A77" s="47"/>
      <c r="B77" s="48" t="s">
        <v>202</v>
      </c>
      <c r="C77" s="49"/>
      <c r="D77" s="50" t="s">
        <v>12</v>
      </c>
      <c r="E77" s="144" t="s">
        <v>318</v>
      </c>
      <c r="F77" s="143" t="s">
        <v>318</v>
      </c>
      <c r="G77" s="53"/>
    </row>
    <row r="78" spans="1:7" outlineLevel="1" x14ac:dyDescent="0.2">
      <c r="A78" s="47"/>
      <c r="B78" s="48" t="s">
        <v>203</v>
      </c>
      <c r="C78" s="49"/>
      <c r="D78" s="50" t="s">
        <v>30</v>
      </c>
      <c r="E78" s="144" t="s">
        <v>318</v>
      </c>
      <c r="F78" s="143" t="s">
        <v>318</v>
      </c>
      <c r="G78" s="53"/>
    </row>
    <row r="79" spans="1:7" ht="25.5" outlineLevel="1" x14ac:dyDescent="0.2">
      <c r="A79" s="47"/>
      <c r="B79" s="48" t="s">
        <v>204</v>
      </c>
      <c r="C79" s="49"/>
      <c r="D79" s="50" t="s">
        <v>74</v>
      </c>
      <c r="E79" s="144" t="s">
        <v>318</v>
      </c>
      <c r="F79" s="143" t="s">
        <v>318</v>
      </c>
      <c r="G79" s="127" t="s">
        <v>205</v>
      </c>
    </row>
    <row r="80" spans="1:7" outlineLevel="1" x14ac:dyDescent="0.2">
      <c r="A80" s="47"/>
      <c r="B80" s="48" t="s">
        <v>32</v>
      </c>
      <c r="C80" s="49"/>
      <c r="D80" s="50"/>
      <c r="E80" s="51"/>
      <c r="F80" s="52"/>
      <c r="G80" s="53"/>
    </row>
    <row r="81" spans="1:7" x14ac:dyDescent="0.2">
      <c r="A81" s="47"/>
      <c r="B81" s="48"/>
      <c r="C81" s="49"/>
      <c r="D81" s="50"/>
      <c r="E81" s="51"/>
      <c r="F81" s="52"/>
      <c r="G81" s="53"/>
    </row>
    <row r="82" spans="1:7" outlineLevel="1" x14ac:dyDescent="0.2">
      <c r="A82" s="133"/>
      <c r="B82" s="134" t="s">
        <v>158</v>
      </c>
      <c r="C82" s="135"/>
      <c r="D82" s="136"/>
      <c r="E82" s="137"/>
      <c r="F82" s="138"/>
      <c r="G82" s="139"/>
    </row>
    <row r="83" spans="1:7" outlineLevel="1" x14ac:dyDescent="0.2">
      <c r="A83" s="47"/>
      <c r="B83" s="48" t="s">
        <v>206</v>
      </c>
      <c r="C83" s="49"/>
      <c r="D83" s="50" t="s">
        <v>12</v>
      </c>
      <c r="E83" s="144" t="s">
        <v>318</v>
      </c>
      <c r="F83" s="143" t="s">
        <v>318</v>
      </c>
      <c r="G83" s="53"/>
    </row>
    <row r="84" spans="1:7" outlineLevel="1" x14ac:dyDescent="0.2">
      <c r="A84" s="47"/>
      <c r="B84" s="48" t="s">
        <v>207</v>
      </c>
      <c r="C84" s="49"/>
      <c r="D84" s="50" t="s">
        <v>12</v>
      </c>
      <c r="E84" s="144" t="s">
        <v>318</v>
      </c>
      <c r="F84" s="143" t="s">
        <v>318</v>
      </c>
      <c r="G84" s="53" t="s">
        <v>209</v>
      </c>
    </row>
    <row r="85" spans="1:7" outlineLevel="1" x14ac:dyDescent="0.2">
      <c r="A85" s="47"/>
      <c r="B85" s="48" t="s">
        <v>208</v>
      </c>
      <c r="C85" s="49"/>
      <c r="D85" s="50" t="s">
        <v>12</v>
      </c>
      <c r="E85" s="144" t="s">
        <v>318</v>
      </c>
      <c r="F85" s="143" t="s">
        <v>318</v>
      </c>
      <c r="G85" s="53" t="s">
        <v>209</v>
      </c>
    </row>
    <row r="86" spans="1:7" outlineLevel="1" x14ac:dyDescent="0.2">
      <c r="A86" s="47"/>
      <c r="B86" s="48" t="s">
        <v>32</v>
      </c>
      <c r="C86" s="49"/>
      <c r="D86" s="50"/>
      <c r="E86" s="51"/>
      <c r="F86" s="52"/>
      <c r="G86" s="53"/>
    </row>
    <row r="87" spans="1:7" x14ac:dyDescent="0.2">
      <c r="A87" s="47"/>
      <c r="B87" s="48"/>
      <c r="C87" s="49"/>
      <c r="D87" s="50"/>
      <c r="E87" s="51"/>
      <c r="F87" s="52"/>
      <c r="G87" s="53"/>
    </row>
    <row r="88" spans="1:7" outlineLevel="1" x14ac:dyDescent="0.2">
      <c r="A88" s="133"/>
      <c r="B88" s="134" t="s">
        <v>210</v>
      </c>
      <c r="C88" s="135"/>
      <c r="D88" s="136"/>
      <c r="E88" s="137"/>
      <c r="F88" s="138"/>
      <c r="G88" s="139"/>
    </row>
    <row r="89" spans="1:7" outlineLevel="1" x14ac:dyDescent="0.2">
      <c r="A89" s="47"/>
      <c r="B89" s="48" t="s">
        <v>211</v>
      </c>
      <c r="C89" s="49"/>
      <c r="D89" s="50" t="s">
        <v>30</v>
      </c>
      <c r="E89" s="144" t="s">
        <v>318</v>
      </c>
      <c r="F89" s="143" t="s">
        <v>318</v>
      </c>
      <c r="G89" s="53"/>
    </row>
    <row r="90" spans="1:7" outlineLevel="1" x14ac:dyDescent="0.2">
      <c r="A90" s="47"/>
      <c r="B90" s="48" t="s">
        <v>212</v>
      </c>
      <c r="C90" s="49"/>
      <c r="D90" s="50" t="s">
        <v>29</v>
      </c>
      <c r="E90" s="144" t="s">
        <v>318</v>
      </c>
      <c r="F90" s="143" t="s">
        <v>318</v>
      </c>
      <c r="G90" s="53"/>
    </row>
    <row r="91" spans="1:7" outlineLevel="1" x14ac:dyDescent="0.2">
      <c r="A91" s="47"/>
      <c r="B91" s="48" t="s">
        <v>213</v>
      </c>
      <c r="C91" s="49"/>
      <c r="D91" s="50" t="s">
        <v>29</v>
      </c>
      <c r="E91" s="144" t="s">
        <v>318</v>
      </c>
      <c r="F91" s="143" t="s">
        <v>318</v>
      </c>
      <c r="G91" s="53" t="s">
        <v>214</v>
      </c>
    </row>
    <row r="92" spans="1:7" outlineLevel="1" x14ac:dyDescent="0.2">
      <c r="A92" s="47"/>
      <c r="B92" s="48" t="s">
        <v>32</v>
      </c>
      <c r="C92" s="49"/>
      <c r="D92" s="50"/>
      <c r="E92" s="51"/>
      <c r="F92" s="52"/>
      <c r="G92" s="53"/>
    </row>
    <row r="93" spans="1:7" outlineLevel="1" x14ac:dyDescent="0.2">
      <c r="A93" s="47"/>
      <c r="B93" s="48" t="s">
        <v>32</v>
      </c>
      <c r="C93" s="49"/>
      <c r="D93" s="50"/>
      <c r="E93" s="51"/>
      <c r="F93" s="52"/>
      <c r="G93" s="53"/>
    </row>
    <row r="94" spans="1:7" x14ac:dyDescent="0.2">
      <c r="A94" s="47"/>
      <c r="B94" s="48"/>
      <c r="C94" s="49"/>
      <c r="D94" s="50"/>
      <c r="E94" s="51"/>
      <c r="F94" s="52"/>
      <c r="G94" s="53"/>
    </row>
    <row r="95" spans="1:7" ht="18" customHeight="1" x14ac:dyDescent="0.2">
      <c r="A95" s="54" t="s">
        <v>215</v>
      </c>
      <c r="B95" s="55"/>
      <c r="C95" s="56"/>
      <c r="D95" s="57"/>
      <c r="E95" s="58"/>
      <c r="F95" s="59">
        <f>SUM(F96:F99)</f>
        <v>0</v>
      </c>
      <c r="G95" s="60"/>
    </row>
    <row r="96" spans="1:7" outlineLevel="1" x14ac:dyDescent="0.2">
      <c r="A96" s="47"/>
      <c r="B96" s="48" t="s">
        <v>216</v>
      </c>
      <c r="C96" s="49"/>
      <c r="D96" s="50" t="s">
        <v>12</v>
      </c>
      <c r="E96" s="51"/>
      <c r="F96" s="52">
        <f t="shared" ref="F96:F98" si="3">E96*C96</f>
        <v>0</v>
      </c>
      <c r="G96" s="53"/>
    </row>
    <row r="97" spans="1:7" outlineLevel="1" x14ac:dyDescent="0.2">
      <c r="A97" s="47"/>
      <c r="B97" s="48" t="s">
        <v>217</v>
      </c>
      <c r="C97" s="49"/>
      <c r="D97" s="50" t="s">
        <v>12</v>
      </c>
      <c r="E97" s="51"/>
      <c r="F97" s="52">
        <f t="shared" si="3"/>
        <v>0</v>
      </c>
      <c r="G97" s="53"/>
    </row>
    <row r="98" spans="1:7" outlineLevel="1" x14ac:dyDescent="0.2">
      <c r="A98" s="47"/>
      <c r="B98" s="48" t="s">
        <v>32</v>
      </c>
      <c r="C98" s="49"/>
      <c r="D98" s="50"/>
      <c r="E98" s="51"/>
      <c r="F98" s="52">
        <f t="shared" si="3"/>
        <v>0</v>
      </c>
      <c r="G98" s="53"/>
    </row>
    <row r="99" spans="1:7" x14ac:dyDescent="0.2">
      <c r="A99" s="47"/>
      <c r="B99" s="48"/>
      <c r="C99" s="49"/>
      <c r="D99" s="50"/>
      <c r="E99" s="51"/>
      <c r="F99" s="52"/>
      <c r="G99" s="53"/>
    </row>
    <row r="100" spans="1:7" ht="18" customHeight="1" x14ac:dyDescent="0.2">
      <c r="A100" s="54" t="s">
        <v>221</v>
      </c>
      <c r="B100" s="55"/>
      <c r="C100" s="56"/>
      <c r="D100" s="57"/>
      <c r="E100" s="58"/>
      <c r="F100" s="59">
        <f>SUM(F118+F112+F108+F101)</f>
        <v>0</v>
      </c>
      <c r="G100" s="60"/>
    </row>
    <row r="101" spans="1:7" outlineLevel="1" x14ac:dyDescent="0.2">
      <c r="A101" s="133"/>
      <c r="B101" s="134" t="s">
        <v>185</v>
      </c>
      <c r="C101" s="135"/>
      <c r="D101" s="136"/>
      <c r="E101" s="137"/>
      <c r="F101" s="138">
        <f>SUM(F102:F105)</f>
        <v>0</v>
      </c>
      <c r="G101" s="139"/>
    </row>
    <row r="102" spans="1:7" outlineLevel="1" x14ac:dyDescent="0.2">
      <c r="A102" s="47"/>
      <c r="B102" s="48" t="s">
        <v>218</v>
      </c>
      <c r="C102" s="49"/>
      <c r="D102" s="50" t="s">
        <v>12</v>
      </c>
      <c r="E102" s="51"/>
      <c r="F102" s="52">
        <f t="shared" ref="F102:F105" si="4">E102*C102</f>
        <v>0</v>
      </c>
      <c r="G102" s="53"/>
    </row>
    <row r="103" spans="1:7" outlineLevel="1" x14ac:dyDescent="0.2">
      <c r="A103" s="47"/>
      <c r="B103" s="48" t="s">
        <v>219</v>
      </c>
      <c r="C103" s="49"/>
      <c r="D103" s="50" t="s">
        <v>12</v>
      </c>
      <c r="E103" s="51"/>
      <c r="F103" s="52">
        <f t="shared" si="4"/>
        <v>0</v>
      </c>
      <c r="G103" s="53"/>
    </row>
    <row r="104" spans="1:7" outlineLevel="1" x14ac:dyDescent="0.2">
      <c r="A104" s="47"/>
      <c r="B104" s="48" t="s">
        <v>220</v>
      </c>
      <c r="C104" s="49"/>
      <c r="D104" s="50" t="s">
        <v>12</v>
      </c>
      <c r="E104" s="51"/>
      <c r="F104" s="52">
        <f t="shared" si="4"/>
        <v>0</v>
      </c>
      <c r="G104" s="53"/>
    </row>
    <row r="105" spans="1:7" outlineLevel="1" x14ac:dyDescent="0.2">
      <c r="A105" s="47"/>
      <c r="B105" s="48" t="s">
        <v>222</v>
      </c>
      <c r="C105" s="49"/>
      <c r="D105" s="50" t="s">
        <v>12</v>
      </c>
      <c r="E105" s="51"/>
      <c r="F105" s="52">
        <f t="shared" si="4"/>
        <v>0</v>
      </c>
      <c r="G105" s="53"/>
    </row>
    <row r="106" spans="1:7" outlineLevel="1" x14ac:dyDescent="0.2">
      <c r="A106" s="47"/>
      <c r="B106" s="48" t="s">
        <v>32</v>
      </c>
      <c r="C106" s="49"/>
      <c r="D106" s="50"/>
      <c r="E106" s="51"/>
      <c r="F106" s="52">
        <f t="shared" ref="F106" si="5">E106*C106</f>
        <v>0</v>
      </c>
      <c r="G106" s="53"/>
    </row>
    <row r="107" spans="1:7" x14ac:dyDescent="0.2">
      <c r="A107" s="47"/>
      <c r="B107" s="48"/>
      <c r="C107" s="49"/>
      <c r="D107" s="50"/>
      <c r="E107" s="51"/>
      <c r="F107" s="52"/>
      <c r="G107" s="53"/>
    </row>
    <row r="108" spans="1:7" outlineLevel="1" x14ac:dyDescent="0.2">
      <c r="A108" s="133"/>
      <c r="B108" s="134" t="s">
        <v>186</v>
      </c>
      <c r="C108" s="135"/>
      <c r="D108" s="136"/>
      <c r="E108" s="137"/>
      <c r="F108" s="138">
        <f>SUM(F109:F111)</f>
        <v>0</v>
      </c>
      <c r="G108" s="139"/>
    </row>
    <row r="109" spans="1:7" outlineLevel="1" x14ac:dyDescent="0.2">
      <c r="A109" s="47"/>
      <c r="B109" s="48" t="s">
        <v>220</v>
      </c>
      <c r="C109" s="49"/>
      <c r="D109" s="50" t="s">
        <v>12</v>
      </c>
      <c r="E109" s="51"/>
      <c r="F109" s="52">
        <f t="shared" ref="F109:F110" si="6">E109*C109</f>
        <v>0</v>
      </c>
      <c r="G109" s="53"/>
    </row>
    <row r="110" spans="1:7" outlineLevel="1" x14ac:dyDescent="0.2">
      <c r="A110" s="47"/>
      <c r="B110" s="48" t="s">
        <v>32</v>
      </c>
      <c r="C110" s="49"/>
      <c r="D110" s="50"/>
      <c r="E110" s="51"/>
      <c r="F110" s="52">
        <f t="shared" si="6"/>
        <v>0</v>
      </c>
      <c r="G110" s="53"/>
    </row>
    <row r="111" spans="1:7" x14ac:dyDescent="0.2">
      <c r="A111" s="47"/>
      <c r="B111" s="48"/>
      <c r="C111" s="49"/>
      <c r="D111" s="50"/>
      <c r="E111" s="51"/>
      <c r="F111" s="52"/>
      <c r="G111" s="53"/>
    </row>
    <row r="112" spans="1:7" outlineLevel="1" x14ac:dyDescent="0.2">
      <c r="A112" s="133"/>
      <c r="B112" s="134" t="s">
        <v>210</v>
      </c>
      <c r="C112" s="135"/>
      <c r="D112" s="136"/>
      <c r="E112" s="137"/>
      <c r="F112" s="138">
        <f>SUM(F113:F117)</f>
        <v>0</v>
      </c>
      <c r="G112" s="139"/>
    </row>
    <row r="113" spans="1:7" outlineLevel="1" x14ac:dyDescent="0.2">
      <c r="A113" s="47"/>
      <c r="B113" s="48" t="s">
        <v>223</v>
      </c>
      <c r="C113" s="49"/>
      <c r="D113" s="50" t="s">
        <v>12</v>
      </c>
      <c r="E113" s="51"/>
      <c r="F113" s="52">
        <f t="shared" ref="F113:F116" si="7">E113*C113</f>
        <v>0</v>
      </c>
      <c r="G113" s="53"/>
    </row>
    <row r="114" spans="1:7" outlineLevel="1" x14ac:dyDescent="0.2">
      <c r="A114" s="47"/>
      <c r="B114" s="48" t="s">
        <v>224</v>
      </c>
      <c r="C114" s="49"/>
      <c r="D114" s="50" t="s">
        <v>12</v>
      </c>
      <c r="E114" s="51"/>
      <c r="F114" s="52">
        <f t="shared" ref="F114:F115" si="8">E114*C114</f>
        <v>0</v>
      </c>
      <c r="G114" s="53"/>
    </row>
    <row r="115" spans="1:7" outlineLevel="1" x14ac:dyDescent="0.2">
      <c r="A115" s="47"/>
      <c r="B115" s="48" t="s">
        <v>225</v>
      </c>
      <c r="C115" s="49"/>
      <c r="D115" s="50" t="s">
        <v>12</v>
      </c>
      <c r="E115" s="51"/>
      <c r="F115" s="52">
        <f t="shared" si="8"/>
        <v>0</v>
      </c>
      <c r="G115" s="53" t="s">
        <v>226</v>
      </c>
    </row>
    <row r="116" spans="1:7" outlineLevel="1" x14ac:dyDescent="0.2">
      <c r="A116" s="47"/>
      <c r="B116" s="48" t="s">
        <v>32</v>
      </c>
      <c r="C116" s="49"/>
      <c r="D116" s="50"/>
      <c r="E116" s="51"/>
      <c r="F116" s="52">
        <f t="shared" si="7"/>
        <v>0</v>
      </c>
      <c r="G116" s="53"/>
    </row>
    <row r="117" spans="1:7" x14ac:dyDescent="0.2">
      <c r="A117" s="47"/>
      <c r="B117" s="48"/>
      <c r="C117" s="49"/>
      <c r="D117" s="50"/>
      <c r="E117" s="51"/>
      <c r="F117" s="52"/>
      <c r="G117" s="53"/>
    </row>
    <row r="118" spans="1:7" outlineLevel="1" x14ac:dyDescent="0.2">
      <c r="A118" s="133"/>
      <c r="B118" s="134" t="s">
        <v>158</v>
      </c>
      <c r="C118" s="135"/>
      <c r="D118" s="136"/>
      <c r="E118" s="137"/>
      <c r="F118" s="138">
        <f>SUM(F119:F122)</f>
        <v>0</v>
      </c>
      <c r="G118" s="139"/>
    </row>
    <row r="119" spans="1:7" outlineLevel="1" x14ac:dyDescent="0.2">
      <c r="A119" s="47"/>
      <c r="B119" s="48" t="s">
        <v>227</v>
      </c>
      <c r="C119" s="49"/>
      <c r="D119" s="50" t="s">
        <v>12</v>
      </c>
      <c r="E119" s="51"/>
      <c r="F119" s="52">
        <f t="shared" ref="F119:F121" si="9">E119*C119</f>
        <v>0</v>
      </c>
      <c r="G119" s="53"/>
    </row>
    <row r="120" spans="1:7" outlineLevel="1" x14ac:dyDescent="0.2">
      <c r="A120" s="47"/>
      <c r="B120" s="48" t="s">
        <v>228</v>
      </c>
      <c r="C120" s="49"/>
      <c r="D120" s="50" t="s">
        <v>12</v>
      </c>
      <c r="E120" s="51"/>
      <c r="F120" s="52">
        <f t="shared" si="9"/>
        <v>0</v>
      </c>
      <c r="G120" s="53" t="s">
        <v>229</v>
      </c>
    </row>
    <row r="121" spans="1:7" outlineLevel="1" x14ac:dyDescent="0.2">
      <c r="A121" s="47"/>
      <c r="B121" s="48" t="s">
        <v>32</v>
      </c>
      <c r="C121" s="49"/>
      <c r="D121" s="50"/>
      <c r="E121" s="51"/>
      <c r="F121" s="52">
        <f t="shared" si="9"/>
        <v>0</v>
      </c>
      <c r="G121" s="53"/>
    </row>
    <row r="122" spans="1:7" x14ac:dyDescent="0.2">
      <c r="A122" s="47"/>
      <c r="B122" s="48"/>
      <c r="C122" s="49"/>
      <c r="D122" s="50"/>
      <c r="E122" s="51"/>
      <c r="F122" s="52"/>
      <c r="G122" s="53"/>
    </row>
    <row r="123" spans="1:7" ht="18" customHeight="1" x14ac:dyDescent="0.2">
      <c r="A123" s="54" t="s">
        <v>230</v>
      </c>
      <c r="B123" s="55"/>
      <c r="C123" s="56"/>
      <c r="D123" s="57"/>
      <c r="E123" s="58"/>
      <c r="F123" s="59">
        <f>SUM(F124:F127)</f>
        <v>0</v>
      </c>
      <c r="G123" s="60"/>
    </row>
    <row r="124" spans="1:7" outlineLevel="1" x14ac:dyDescent="0.2">
      <c r="A124" s="47"/>
      <c r="B124" s="48" t="s">
        <v>231</v>
      </c>
      <c r="C124" s="49"/>
      <c r="D124" s="50" t="s">
        <v>12</v>
      </c>
      <c r="E124" s="51"/>
      <c r="F124" s="52">
        <f t="shared" ref="F124:F126" si="10">E124*C124</f>
        <v>0</v>
      </c>
      <c r="G124" s="53" t="s">
        <v>232</v>
      </c>
    </row>
    <row r="125" spans="1:7" outlineLevel="1" x14ac:dyDescent="0.2">
      <c r="A125" s="47"/>
      <c r="B125" s="48" t="s">
        <v>319</v>
      </c>
      <c r="C125" s="49"/>
      <c r="D125" s="50" t="s">
        <v>12</v>
      </c>
      <c r="E125" s="51"/>
      <c r="F125" s="52">
        <f t="shared" si="10"/>
        <v>0</v>
      </c>
      <c r="G125" s="53"/>
    </row>
    <row r="126" spans="1:7" outlineLevel="1" x14ac:dyDescent="0.2">
      <c r="A126" s="47"/>
      <c r="B126" s="48" t="s">
        <v>32</v>
      </c>
      <c r="C126" s="49"/>
      <c r="D126" s="50"/>
      <c r="E126" s="51"/>
      <c r="F126" s="52">
        <f t="shared" si="10"/>
        <v>0</v>
      </c>
      <c r="G126" s="53"/>
    </row>
    <row r="127" spans="1:7" x14ac:dyDescent="0.2">
      <c r="A127" s="47"/>
      <c r="B127" s="48"/>
      <c r="C127" s="49"/>
      <c r="D127" s="50"/>
      <c r="E127" s="51"/>
      <c r="F127" s="52"/>
      <c r="G127" s="53"/>
    </row>
    <row r="128" spans="1:7" ht="18" customHeight="1" x14ac:dyDescent="0.2">
      <c r="A128" s="54" t="s">
        <v>238</v>
      </c>
      <c r="B128" s="55"/>
      <c r="C128" s="56"/>
      <c r="D128" s="57"/>
      <c r="E128" s="58"/>
      <c r="F128" s="59">
        <f>SUM(F129:F136)</f>
        <v>0</v>
      </c>
      <c r="G128" s="60"/>
    </row>
    <row r="129" spans="1:9" outlineLevel="1" x14ac:dyDescent="0.2">
      <c r="A129" s="47"/>
      <c r="B129" s="48" t="s">
        <v>233</v>
      </c>
      <c r="C129" s="49"/>
      <c r="D129" s="50" t="s">
        <v>12</v>
      </c>
      <c r="E129" s="51"/>
      <c r="F129" s="52">
        <f t="shared" ref="F129:F135" si="11">E129*C129</f>
        <v>0</v>
      </c>
      <c r="G129" s="53"/>
    </row>
    <row r="130" spans="1:9" outlineLevel="1" x14ac:dyDescent="0.2">
      <c r="A130" s="47"/>
      <c r="B130" s="48" t="s">
        <v>234</v>
      </c>
      <c r="C130" s="49"/>
      <c r="D130" s="50" t="s">
        <v>12</v>
      </c>
      <c r="E130" s="51"/>
      <c r="F130" s="52">
        <f t="shared" si="11"/>
        <v>0</v>
      </c>
      <c r="G130" s="53"/>
    </row>
    <row r="131" spans="1:9" outlineLevel="1" x14ac:dyDescent="0.2">
      <c r="A131" s="47"/>
      <c r="B131" s="48" t="s">
        <v>235</v>
      </c>
      <c r="C131" s="49"/>
      <c r="D131" s="50" t="s">
        <v>12</v>
      </c>
      <c r="E131" s="51"/>
      <c r="F131" s="52">
        <f t="shared" si="11"/>
        <v>0</v>
      </c>
      <c r="G131" s="53"/>
    </row>
    <row r="132" spans="1:9" outlineLevel="1" x14ac:dyDescent="0.2">
      <c r="A132" s="47"/>
      <c r="B132" s="48" t="s">
        <v>236</v>
      </c>
      <c r="C132" s="49"/>
      <c r="D132" s="50" t="s">
        <v>12</v>
      </c>
      <c r="E132" s="51"/>
      <c r="F132" s="52">
        <f t="shared" si="11"/>
        <v>0</v>
      </c>
      <c r="G132" s="53"/>
    </row>
    <row r="133" spans="1:9" outlineLevel="1" x14ac:dyDescent="0.2">
      <c r="A133" s="47"/>
      <c r="B133" s="48" t="s">
        <v>237</v>
      </c>
      <c r="C133" s="49"/>
      <c r="D133" s="50" t="s">
        <v>30</v>
      </c>
      <c r="E133" s="51"/>
      <c r="F133" s="52">
        <f t="shared" si="11"/>
        <v>0</v>
      </c>
      <c r="G133" s="53"/>
    </row>
    <row r="134" spans="1:9" outlineLevel="1" x14ac:dyDescent="0.2">
      <c r="A134" s="47"/>
      <c r="B134" s="48" t="s">
        <v>32</v>
      </c>
      <c r="C134" s="49"/>
      <c r="D134" s="50"/>
      <c r="E134" s="51"/>
      <c r="F134" s="52">
        <f t="shared" si="11"/>
        <v>0</v>
      </c>
      <c r="G134" s="53"/>
    </row>
    <row r="135" spans="1:9" outlineLevel="1" x14ac:dyDescent="0.2">
      <c r="A135" s="47"/>
      <c r="B135" s="48" t="s">
        <v>32</v>
      </c>
      <c r="C135" s="49"/>
      <c r="D135" s="50"/>
      <c r="E135" s="51"/>
      <c r="F135" s="52">
        <f t="shared" si="11"/>
        <v>0</v>
      </c>
      <c r="G135" s="53"/>
    </row>
    <row r="136" spans="1:9" x14ac:dyDescent="0.2">
      <c r="A136" s="47"/>
      <c r="B136" s="48"/>
      <c r="C136" s="49"/>
      <c r="D136" s="50"/>
      <c r="E136" s="51"/>
      <c r="F136" s="52"/>
      <c r="G136" s="53"/>
    </row>
    <row r="137" spans="1:9" ht="18" customHeight="1" x14ac:dyDescent="0.2">
      <c r="A137" s="54" t="s">
        <v>239</v>
      </c>
      <c r="B137" s="55"/>
      <c r="C137" s="56"/>
      <c r="D137" s="57" t="s">
        <v>321</v>
      </c>
      <c r="E137" s="58"/>
      <c r="F137" s="59">
        <f>(C137*E137)+F156</f>
        <v>0</v>
      </c>
      <c r="G137" s="60"/>
    </row>
    <row r="138" spans="1:9" outlineLevel="1" x14ac:dyDescent="0.2">
      <c r="A138" s="133"/>
      <c r="B138" s="134" t="s">
        <v>185</v>
      </c>
      <c r="C138" s="135"/>
      <c r="D138" s="136"/>
      <c r="E138" s="137"/>
      <c r="F138" s="138"/>
      <c r="G138" s="139"/>
    </row>
    <row r="139" spans="1:9" outlineLevel="1" x14ac:dyDescent="0.2">
      <c r="A139" s="47"/>
      <c r="B139" s="48" t="s">
        <v>240</v>
      </c>
      <c r="C139" s="49"/>
      <c r="D139" s="50" t="s">
        <v>12</v>
      </c>
      <c r="E139" s="141" t="s">
        <v>318</v>
      </c>
      <c r="F139" s="142" t="s">
        <v>318</v>
      </c>
      <c r="G139" s="53"/>
      <c r="I139" s="39"/>
    </row>
    <row r="140" spans="1:9" outlineLevel="1" x14ac:dyDescent="0.2">
      <c r="A140" s="47"/>
      <c r="B140" s="48" t="s">
        <v>241</v>
      </c>
      <c r="C140" s="49"/>
      <c r="D140" s="50" t="s">
        <v>29</v>
      </c>
      <c r="E140" s="144" t="s">
        <v>318</v>
      </c>
      <c r="F140" s="143" t="s">
        <v>318</v>
      </c>
      <c r="G140" s="53"/>
    </row>
    <row r="141" spans="1:9" outlineLevel="1" x14ac:dyDescent="0.2">
      <c r="A141" s="47"/>
      <c r="B141" s="48" t="s">
        <v>242</v>
      </c>
      <c r="C141" s="49"/>
      <c r="D141" s="50" t="s">
        <v>29</v>
      </c>
      <c r="E141" s="144" t="s">
        <v>318</v>
      </c>
      <c r="F141" s="143" t="s">
        <v>318</v>
      </c>
      <c r="G141" s="53"/>
    </row>
    <row r="142" spans="1:9" outlineLevel="1" x14ac:dyDescent="0.2">
      <c r="A142" s="47"/>
      <c r="B142" s="48" t="s">
        <v>243</v>
      </c>
      <c r="C142" s="49"/>
      <c r="D142" s="50" t="s">
        <v>12</v>
      </c>
      <c r="E142" s="144" t="s">
        <v>318</v>
      </c>
      <c r="F142" s="143" t="s">
        <v>318</v>
      </c>
      <c r="G142" s="53"/>
    </row>
    <row r="143" spans="1:9" outlineLevel="1" x14ac:dyDescent="0.2">
      <c r="A143" s="47"/>
      <c r="B143" s="48" t="s">
        <v>244</v>
      </c>
      <c r="C143" s="49"/>
      <c r="D143" s="50" t="s">
        <v>12</v>
      </c>
      <c r="E143" s="144" t="s">
        <v>318</v>
      </c>
      <c r="F143" s="143" t="s">
        <v>318</v>
      </c>
      <c r="G143" s="53"/>
    </row>
    <row r="144" spans="1:9" outlineLevel="1" x14ac:dyDescent="0.2">
      <c r="A144" s="47"/>
      <c r="B144" s="48" t="s">
        <v>32</v>
      </c>
      <c r="C144" s="49"/>
      <c r="D144" s="50"/>
      <c r="E144" s="51"/>
      <c r="F144" s="52"/>
      <c r="G144" s="53"/>
    </row>
    <row r="145" spans="1:7" x14ac:dyDescent="0.2">
      <c r="A145" s="47"/>
      <c r="B145" s="48"/>
      <c r="C145" s="49"/>
      <c r="D145" s="50"/>
      <c r="E145" s="51"/>
      <c r="F145" s="52"/>
      <c r="G145" s="53"/>
    </row>
    <row r="146" spans="1:7" x14ac:dyDescent="0.2">
      <c r="A146" s="133"/>
      <c r="B146" s="134" t="s">
        <v>158</v>
      </c>
      <c r="C146" s="135"/>
      <c r="D146" s="136"/>
      <c r="E146" s="137"/>
      <c r="F146" s="138"/>
      <c r="G146" s="139"/>
    </row>
    <row r="147" spans="1:7" outlineLevel="1" x14ac:dyDescent="0.2">
      <c r="A147" s="47"/>
      <c r="B147" s="48" t="s">
        <v>240</v>
      </c>
      <c r="C147" s="49"/>
      <c r="D147" s="50" t="s">
        <v>12</v>
      </c>
      <c r="E147" s="144" t="s">
        <v>318</v>
      </c>
      <c r="F147" s="143" t="s">
        <v>318</v>
      </c>
      <c r="G147" s="53"/>
    </row>
    <row r="148" spans="1:7" outlineLevel="1" x14ac:dyDescent="0.2">
      <c r="A148" s="47"/>
      <c r="B148" s="48" t="s">
        <v>245</v>
      </c>
      <c r="C148" s="49"/>
      <c r="D148" s="50" t="s">
        <v>12</v>
      </c>
      <c r="E148" s="144" t="s">
        <v>318</v>
      </c>
      <c r="F148" s="143" t="s">
        <v>318</v>
      </c>
      <c r="G148" s="53"/>
    </row>
    <row r="149" spans="1:7" outlineLevel="1" x14ac:dyDescent="0.2">
      <c r="A149" s="47"/>
      <c r="B149" s="48" t="s">
        <v>246</v>
      </c>
      <c r="C149" s="49"/>
      <c r="D149" s="50" t="s">
        <v>12</v>
      </c>
      <c r="E149" s="144" t="s">
        <v>318</v>
      </c>
      <c r="F149" s="143" t="s">
        <v>318</v>
      </c>
      <c r="G149" s="53"/>
    </row>
    <row r="150" spans="1:7" outlineLevel="1" x14ac:dyDescent="0.2">
      <c r="A150" s="47"/>
      <c r="B150" s="48" t="s">
        <v>247</v>
      </c>
      <c r="C150" s="49"/>
      <c r="D150" s="50" t="s">
        <v>29</v>
      </c>
      <c r="E150" s="144" t="s">
        <v>318</v>
      </c>
      <c r="F150" s="143" t="s">
        <v>318</v>
      </c>
      <c r="G150" s="53"/>
    </row>
    <row r="151" spans="1:7" outlineLevel="1" x14ac:dyDescent="0.2">
      <c r="A151" s="47"/>
      <c r="B151" s="48" t="s">
        <v>248</v>
      </c>
      <c r="C151" s="49"/>
      <c r="D151" s="50" t="s">
        <v>30</v>
      </c>
      <c r="E151" s="144" t="s">
        <v>318</v>
      </c>
      <c r="F151" s="143" t="s">
        <v>318</v>
      </c>
      <c r="G151" s="53"/>
    </row>
    <row r="152" spans="1:7" outlineLevel="1" x14ac:dyDescent="0.2">
      <c r="A152" s="47"/>
      <c r="B152" s="48" t="s">
        <v>249</v>
      </c>
      <c r="C152" s="49"/>
      <c r="D152" s="50" t="s">
        <v>30</v>
      </c>
      <c r="E152" s="144" t="s">
        <v>318</v>
      </c>
      <c r="F152" s="143" t="s">
        <v>318</v>
      </c>
      <c r="G152" s="53"/>
    </row>
    <row r="153" spans="1:7" outlineLevel="1" x14ac:dyDescent="0.2">
      <c r="A153" s="47"/>
      <c r="B153" s="48" t="s">
        <v>250</v>
      </c>
      <c r="C153" s="49"/>
      <c r="D153" s="50" t="s">
        <v>12</v>
      </c>
      <c r="E153" s="144" t="s">
        <v>318</v>
      </c>
      <c r="F153" s="143" t="s">
        <v>318</v>
      </c>
      <c r="G153" s="53"/>
    </row>
    <row r="154" spans="1:7" outlineLevel="1" x14ac:dyDescent="0.2">
      <c r="A154" s="47"/>
      <c r="B154" s="48" t="s">
        <v>32</v>
      </c>
      <c r="C154" s="49"/>
      <c r="D154" s="50"/>
      <c r="E154" s="51"/>
      <c r="F154" s="52"/>
      <c r="G154" s="53"/>
    </row>
    <row r="155" spans="1:7" x14ac:dyDescent="0.2">
      <c r="A155" s="47"/>
      <c r="B155" s="48"/>
      <c r="C155" s="49"/>
      <c r="D155" s="50"/>
      <c r="E155" s="51"/>
      <c r="F155" s="52"/>
      <c r="G155" s="53"/>
    </row>
    <row r="156" spans="1:7" x14ac:dyDescent="0.2">
      <c r="A156" s="133"/>
      <c r="B156" s="134" t="s">
        <v>251</v>
      </c>
      <c r="C156" s="135"/>
      <c r="D156" s="136"/>
      <c r="E156" s="137"/>
      <c r="F156" s="138">
        <f>SUM(F157:F158)</f>
        <v>0</v>
      </c>
      <c r="G156" s="139"/>
    </row>
    <row r="157" spans="1:7" s="4" customFormat="1" outlineLevel="1" x14ac:dyDescent="0.2">
      <c r="A157" s="47"/>
      <c r="B157" s="48" t="s">
        <v>252</v>
      </c>
      <c r="C157" s="49"/>
      <c r="D157" s="50" t="s">
        <v>12</v>
      </c>
      <c r="E157" s="144"/>
      <c r="F157" s="143">
        <f>C157*E157</f>
        <v>0</v>
      </c>
      <c r="G157" s="53"/>
    </row>
    <row r="158" spans="1:7" s="4" customFormat="1" outlineLevel="1" x14ac:dyDescent="0.2">
      <c r="A158" s="47"/>
      <c r="B158" s="48" t="s">
        <v>32</v>
      </c>
      <c r="C158" s="49"/>
      <c r="D158" s="50"/>
      <c r="E158" s="51"/>
      <c r="F158" s="52"/>
      <c r="G158" s="53"/>
    </row>
    <row r="159" spans="1:7" x14ac:dyDescent="0.2">
      <c r="A159" s="47"/>
      <c r="B159" s="48"/>
      <c r="C159" s="49"/>
      <c r="D159" s="50"/>
      <c r="E159" s="51"/>
      <c r="F159" s="52"/>
      <c r="G159" s="53"/>
    </row>
    <row r="160" spans="1:7" ht="18" customHeight="1" x14ac:dyDescent="0.2">
      <c r="A160" s="54" t="s">
        <v>253</v>
      </c>
      <c r="B160" s="55"/>
      <c r="C160" s="56"/>
      <c r="D160" s="57"/>
      <c r="E160" s="58"/>
      <c r="F160" s="59">
        <f>SUM(F161:F164)</f>
        <v>0</v>
      </c>
      <c r="G160" s="60"/>
    </row>
    <row r="161" spans="1:11" outlineLevel="1" x14ac:dyDescent="0.2">
      <c r="A161" s="47"/>
      <c r="B161" s="48" t="s">
        <v>254</v>
      </c>
      <c r="C161" s="49"/>
      <c r="D161" s="50" t="s">
        <v>31</v>
      </c>
      <c r="E161" s="51"/>
      <c r="F161" s="52">
        <f t="shared" ref="F161:F163" si="12">E161*C161</f>
        <v>0</v>
      </c>
      <c r="G161" s="53"/>
      <c r="I161" s="39"/>
    </row>
    <row r="162" spans="1:11" outlineLevel="1" x14ac:dyDescent="0.2">
      <c r="A162" s="47"/>
      <c r="B162" s="48" t="s">
        <v>255</v>
      </c>
      <c r="C162" s="49"/>
      <c r="D162" s="50" t="s">
        <v>31</v>
      </c>
      <c r="E162" s="51"/>
      <c r="F162" s="52">
        <f t="shared" si="12"/>
        <v>0</v>
      </c>
      <c r="G162" s="53"/>
      <c r="I162" s="39"/>
    </row>
    <row r="163" spans="1:11" s="4" customFormat="1" outlineLevel="1" x14ac:dyDescent="0.2">
      <c r="A163" s="47"/>
      <c r="B163" s="48" t="s">
        <v>32</v>
      </c>
      <c r="C163" s="49"/>
      <c r="D163" s="50"/>
      <c r="E163" s="51"/>
      <c r="F163" s="52">
        <f t="shared" si="12"/>
        <v>0</v>
      </c>
      <c r="G163" s="53"/>
    </row>
    <row r="164" spans="1:11" x14ac:dyDescent="0.2">
      <c r="A164" s="47"/>
      <c r="B164" s="48"/>
      <c r="C164" s="49"/>
      <c r="D164" s="50"/>
      <c r="E164" s="51"/>
      <c r="F164" s="52"/>
      <c r="G164" s="53"/>
    </row>
    <row r="165" spans="1:11" ht="18" customHeight="1" x14ac:dyDescent="0.2">
      <c r="A165" s="54" t="s">
        <v>256</v>
      </c>
      <c r="B165" s="55"/>
      <c r="C165" s="56"/>
      <c r="D165" s="57" t="s">
        <v>31</v>
      </c>
      <c r="E165" s="58"/>
      <c r="F165" s="59">
        <f>C165*E165</f>
        <v>0</v>
      </c>
      <c r="G165" s="60"/>
    </row>
    <row r="166" spans="1:11" outlineLevel="1" x14ac:dyDescent="0.2">
      <c r="A166" s="47"/>
      <c r="B166" s="48" t="s">
        <v>257</v>
      </c>
      <c r="C166" s="49"/>
      <c r="D166" s="50" t="s">
        <v>29</v>
      </c>
      <c r="E166" s="141" t="s">
        <v>318</v>
      </c>
      <c r="F166" s="142" t="s">
        <v>318</v>
      </c>
      <c r="G166" s="53"/>
      <c r="I166" s="39"/>
    </row>
    <row r="167" spans="1:11" outlineLevel="1" x14ac:dyDescent="0.2">
      <c r="A167" s="47"/>
      <c r="B167" s="48" t="s">
        <v>258</v>
      </c>
      <c r="C167" s="49"/>
      <c r="D167" s="50" t="s">
        <v>29</v>
      </c>
      <c r="E167" s="144" t="s">
        <v>318</v>
      </c>
      <c r="F167" s="143" t="s">
        <v>318</v>
      </c>
      <c r="G167" s="53"/>
      <c r="I167" s="39"/>
    </row>
    <row r="168" spans="1:11" outlineLevel="1" x14ac:dyDescent="0.2">
      <c r="A168" s="47"/>
      <c r="B168" s="48" t="s">
        <v>259</v>
      </c>
      <c r="C168" s="49"/>
      <c r="D168" s="50" t="s">
        <v>12</v>
      </c>
      <c r="E168" s="144" t="s">
        <v>318</v>
      </c>
      <c r="F168" s="143" t="s">
        <v>318</v>
      </c>
      <c r="G168" s="53"/>
      <c r="I168" s="39"/>
    </row>
    <row r="169" spans="1:11" outlineLevel="1" x14ac:dyDescent="0.2">
      <c r="A169" s="47"/>
      <c r="B169" s="48" t="s">
        <v>260</v>
      </c>
      <c r="C169" s="49"/>
      <c r="D169" s="50" t="s">
        <v>29</v>
      </c>
      <c r="E169" s="144" t="s">
        <v>318</v>
      </c>
      <c r="F169" s="143" t="s">
        <v>318</v>
      </c>
      <c r="G169" s="53"/>
      <c r="I169" s="39"/>
    </row>
    <row r="170" spans="1:11" outlineLevel="1" x14ac:dyDescent="0.2">
      <c r="A170" s="47"/>
      <c r="B170" s="48" t="s">
        <v>261</v>
      </c>
      <c r="C170" s="49"/>
      <c r="D170" s="50" t="s">
        <v>29</v>
      </c>
      <c r="E170" s="144" t="s">
        <v>318</v>
      </c>
      <c r="F170" s="143" t="s">
        <v>318</v>
      </c>
      <c r="G170" s="53"/>
    </row>
    <row r="171" spans="1:11" outlineLevel="1" x14ac:dyDescent="0.2">
      <c r="A171" s="47"/>
      <c r="B171" s="48" t="s">
        <v>262</v>
      </c>
      <c r="C171" s="49"/>
      <c r="D171" s="50" t="s">
        <v>30</v>
      </c>
      <c r="E171" s="144" t="s">
        <v>318</v>
      </c>
      <c r="F171" s="143" t="s">
        <v>318</v>
      </c>
      <c r="G171" s="53"/>
      <c r="I171" s="39"/>
    </row>
    <row r="172" spans="1:11" outlineLevel="1" x14ac:dyDescent="0.2">
      <c r="A172" s="47"/>
      <c r="B172" s="48" t="s">
        <v>263</v>
      </c>
      <c r="C172" s="49"/>
      <c r="D172" s="50" t="s">
        <v>29</v>
      </c>
      <c r="E172" s="144" t="s">
        <v>318</v>
      </c>
      <c r="F172" s="143" t="s">
        <v>318</v>
      </c>
      <c r="G172" s="53"/>
      <c r="I172" s="39"/>
    </row>
    <row r="173" spans="1:11" outlineLevel="1" x14ac:dyDescent="0.2">
      <c r="A173" s="47"/>
      <c r="B173" s="48" t="s">
        <v>264</v>
      </c>
      <c r="C173" s="49"/>
      <c r="D173" s="50" t="s">
        <v>29</v>
      </c>
      <c r="E173" s="144" t="s">
        <v>318</v>
      </c>
      <c r="F173" s="143" t="s">
        <v>318</v>
      </c>
      <c r="G173" s="53"/>
      <c r="I173" s="39"/>
      <c r="K173" s="145"/>
    </row>
    <row r="174" spans="1:11" outlineLevel="1" x14ac:dyDescent="0.2">
      <c r="A174" s="47"/>
      <c r="B174" s="48" t="s">
        <v>265</v>
      </c>
      <c r="C174" s="49"/>
      <c r="D174" s="50" t="s">
        <v>29</v>
      </c>
      <c r="E174" s="144" t="s">
        <v>318</v>
      </c>
      <c r="F174" s="143" t="s">
        <v>318</v>
      </c>
      <c r="G174" s="53"/>
    </row>
    <row r="175" spans="1:11" outlineLevel="1" x14ac:dyDescent="0.2">
      <c r="A175" s="47"/>
      <c r="B175" s="48" t="s">
        <v>266</v>
      </c>
      <c r="C175" s="49"/>
      <c r="D175" s="50" t="s">
        <v>29</v>
      </c>
      <c r="E175" s="144" t="s">
        <v>318</v>
      </c>
      <c r="F175" s="143" t="s">
        <v>318</v>
      </c>
      <c r="G175" s="53"/>
    </row>
    <row r="176" spans="1:11" outlineLevel="1" x14ac:dyDescent="0.2">
      <c r="A176" s="47"/>
      <c r="B176" s="48" t="s">
        <v>267</v>
      </c>
      <c r="C176" s="49"/>
      <c r="D176" s="50" t="s">
        <v>29</v>
      </c>
      <c r="E176" s="144" t="s">
        <v>318</v>
      </c>
      <c r="F176" s="143" t="s">
        <v>318</v>
      </c>
      <c r="G176" s="53"/>
    </row>
    <row r="177" spans="1:7" outlineLevel="1" x14ac:dyDescent="0.2">
      <c r="A177" s="47"/>
      <c r="B177" s="48" t="s">
        <v>268</v>
      </c>
      <c r="C177" s="49"/>
      <c r="D177" s="50" t="s">
        <v>29</v>
      </c>
      <c r="E177" s="144" t="s">
        <v>318</v>
      </c>
      <c r="F177" s="143" t="s">
        <v>318</v>
      </c>
      <c r="G177" s="53"/>
    </row>
    <row r="178" spans="1:7" outlineLevel="1" x14ac:dyDescent="0.2">
      <c r="A178" s="47"/>
      <c r="B178" s="48" t="s">
        <v>269</v>
      </c>
      <c r="C178" s="49"/>
      <c r="D178" s="50" t="s">
        <v>29</v>
      </c>
      <c r="E178" s="144" t="s">
        <v>318</v>
      </c>
      <c r="F178" s="143" t="s">
        <v>318</v>
      </c>
      <c r="G178" s="53"/>
    </row>
    <row r="179" spans="1:7" s="4" customFormat="1" outlineLevel="1" x14ac:dyDescent="0.2">
      <c r="A179" s="47"/>
      <c r="B179" s="48" t="s">
        <v>32</v>
      </c>
      <c r="C179" s="49"/>
      <c r="D179" s="50"/>
      <c r="E179" s="51"/>
      <c r="F179" s="52"/>
      <c r="G179" s="53"/>
    </row>
    <row r="180" spans="1:7" x14ac:dyDescent="0.2">
      <c r="A180" s="47"/>
      <c r="B180" s="48"/>
      <c r="C180" s="49"/>
      <c r="D180" s="50"/>
      <c r="E180" s="51"/>
      <c r="F180" s="52"/>
      <c r="G180" s="53"/>
    </row>
    <row r="181" spans="1:7" ht="18" customHeight="1" x14ac:dyDescent="0.2">
      <c r="A181" s="54" t="s">
        <v>270</v>
      </c>
      <c r="B181" s="55"/>
      <c r="C181" s="56"/>
      <c r="D181" s="57"/>
      <c r="E181" s="58"/>
      <c r="F181" s="59">
        <f>SUM(F182:F186)</f>
        <v>0</v>
      </c>
      <c r="G181" s="60"/>
    </row>
    <row r="182" spans="1:7" outlineLevel="1" x14ac:dyDescent="0.2">
      <c r="A182" s="47"/>
      <c r="B182" s="48" t="s">
        <v>272</v>
      </c>
      <c r="C182" s="49"/>
      <c r="D182" s="50" t="s">
        <v>29</v>
      </c>
      <c r="E182" s="51"/>
      <c r="F182" s="52">
        <f t="shared" ref="F182:F185" si="13">E182*C182</f>
        <v>0</v>
      </c>
      <c r="G182" s="53" t="s">
        <v>271</v>
      </c>
    </row>
    <row r="183" spans="1:7" outlineLevel="1" x14ac:dyDescent="0.2">
      <c r="A183" s="47"/>
      <c r="B183" s="48" t="s">
        <v>273</v>
      </c>
      <c r="C183" s="49"/>
      <c r="D183" s="50" t="s">
        <v>29</v>
      </c>
      <c r="E183" s="51"/>
      <c r="F183" s="52">
        <f t="shared" si="13"/>
        <v>0</v>
      </c>
      <c r="G183" s="53"/>
    </row>
    <row r="184" spans="1:7" s="4" customFormat="1" outlineLevel="1" x14ac:dyDescent="0.2">
      <c r="A184" s="47"/>
      <c r="B184" s="48" t="s">
        <v>32</v>
      </c>
      <c r="C184" s="49"/>
      <c r="D184" s="50"/>
      <c r="E184" s="51"/>
      <c r="F184" s="52">
        <f t="shared" si="13"/>
        <v>0</v>
      </c>
      <c r="G184" s="53"/>
    </row>
    <row r="185" spans="1:7" s="4" customFormat="1" outlineLevel="1" x14ac:dyDescent="0.2">
      <c r="A185" s="47"/>
      <c r="B185" s="48" t="s">
        <v>32</v>
      </c>
      <c r="C185" s="49"/>
      <c r="D185" s="50"/>
      <c r="E185" s="51"/>
      <c r="F185" s="52">
        <f t="shared" si="13"/>
        <v>0</v>
      </c>
      <c r="G185" s="53"/>
    </row>
    <row r="186" spans="1:7" x14ac:dyDescent="0.2">
      <c r="A186" s="47"/>
      <c r="B186" s="48"/>
      <c r="C186" s="49"/>
      <c r="D186" s="50"/>
      <c r="E186" s="51"/>
      <c r="F186" s="52"/>
      <c r="G186" s="53"/>
    </row>
    <row r="187" spans="1:7" ht="18" customHeight="1" x14ac:dyDescent="0.2">
      <c r="A187" s="54" t="s">
        <v>274</v>
      </c>
      <c r="B187" s="55"/>
      <c r="C187" s="56"/>
      <c r="D187" s="57"/>
      <c r="E187" s="58"/>
      <c r="F187" s="59">
        <f>SUM(F188:F193)</f>
        <v>0</v>
      </c>
      <c r="G187" s="60"/>
    </row>
    <row r="188" spans="1:7" outlineLevel="1" x14ac:dyDescent="0.2">
      <c r="A188" s="47"/>
      <c r="B188" s="48" t="s">
        <v>275</v>
      </c>
      <c r="C188" s="49"/>
      <c r="D188" s="50" t="s">
        <v>29</v>
      </c>
      <c r="E188" s="51"/>
      <c r="F188" s="52">
        <f t="shared" ref="F188:F192" si="14">E188*C188</f>
        <v>0</v>
      </c>
      <c r="G188" s="53"/>
    </row>
    <row r="189" spans="1:7" outlineLevel="1" x14ac:dyDescent="0.2">
      <c r="A189" s="47"/>
      <c r="B189" s="48" t="s">
        <v>276</v>
      </c>
      <c r="C189" s="49"/>
      <c r="D189" s="50" t="s">
        <v>29</v>
      </c>
      <c r="E189" s="51"/>
      <c r="F189" s="52">
        <f t="shared" si="14"/>
        <v>0</v>
      </c>
      <c r="G189" s="53"/>
    </row>
    <row r="190" spans="1:7" outlineLevel="1" x14ac:dyDescent="0.2">
      <c r="A190" s="47"/>
      <c r="B190" s="48" t="s">
        <v>277</v>
      </c>
      <c r="C190" s="49"/>
      <c r="D190" s="50" t="s">
        <v>29</v>
      </c>
      <c r="E190" s="51"/>
      <c r="F190" s="52">
        <f t="shared" si="14"/>
        <v>0</v>
      </c>
      <c r="G190" s="53"/>
    </row>
    <row r="191" spans="1:7" outlineLevel="1" x14ac:dyDescent="0.2">
      <c r="A191" s="47"/>
      <c r="B191" s="48" t="s">
        <v>322</v>
      </c>
      <c r="C191" s="49"/>
      <c r="D191" s="50" t="s">
        <v>29</v>
      </c>
      <c r="E191" s="51"/>
      <c r="F191" s="52">
        <f t="shared" si="14"/>
        <v>0</v>
      </c>
      <c r="G191" s="53"/>
    </row>
    <row r="192" spans="1:7" s="4" customFormat="1" outlineLevel="1" x14ac:dyDescent="0.2">
      <c r="A192" s="47"/>
      <c r="B192" s="48" t="s">
        <v>32</v>
      </c>
      <c r="C192" s="49"/>
      <c r="D192" s="50"/>
      <c r="E192" s="51"/>
      <c r="F192" s="52">
        <f t="shared" si="14"/>
        <v>0</v>
      </c>
      <c r="G192" s="53"/>
    </row>
    <row r="193" spans="1:7" x14ac:dyDescent="0.2">
      <c r="A193" s="47"/>
      <c r="B193" s="48"/>
      <c r="C193" s="49"/>
      <c r="D193" s="50"/>
      <c r="E193" s="51"/>
      <c r="F193" s="52"/>
      <c r="G193" s="53"/>
    </row>
    <row r="194" spans="1:7" ht="18" customHeight="1" x14ac:dyDescent="0.2">
      <c r="A194" s="54" t="s">
        <v>278</v>
      </c>
      <c r="B194" s="55"/>
      <c r="C194" s="56"/>
      <c r="D194" s="57"/>
      <c r="E194" s="58"/>
      <c r="F194" s="59">
        <f>SUM(F195:F196)</f>
        <v>0</v>
      </c>
      <c r="G194" s="60"/>
    </row>
    <row r="195" spans="1:7" outlineLevel="1" x14ac:dyDescent="0.2">
      <c r="A195" s="47"/>
      <c r="B195" s="48" t="s">
        <v>279</v>
      </c>
      <c r="C195" s="49">
        <v>3</v>
      </c>
      <c r="D195" s="50" t="s">
        <v>29</v>
      </c>
      <c r="E195" s="51"/>
      <c r="F195" s="52">
        <f t="shared" ref="F195:F196" si="15">E195*C195</f>
        <v>0</v>
      </c>
      <c r="G195" s="53"/>
    </row>
    <row r="196" spans="1:7" s="4" customFormat="1" outlineLevel="1" x14ac:dyDescent="0.2">
      <c r="A196" s="47"/>
      <c r="B196" s="48" t="s">
        <v>32</v>
      </c>
      <c r="C196" s="49"/>
      <c r="D196" s="50"/>
      <c r="E196" s="51"/>
      <c r="F196" s="52">
        <f t="shared" si="15"/>
        <v>0</v>
      </c>
      <c r="G196" s="53"/>
    </row>
    <row r="197" spans="1:7" x14ac:dyDescent="0.2">
      <c r="A197" s="47"/>
      <c r="B197" s="48"/>
      <c r="C197" s="49"/>
      <c r="D197" s="50"/>
      <c r="E197" s="51"/>
      <c r="F197" s="52"/>
      <c r="G197" s="53"/>
    </row>
    <row r="198" spans="1:7" ht="18" customHeight="1" x14ac:dyDescent="0.2">
      <c r="A198" s="54" t="s">
        <v>280</v>
      </c>
      <c r="B198" s="55"/>
      <c r="C198" s="56"/>
      <c r="D198" s="57"/>
      <c r="E198" s="58"/>
      <c r="F198" s="59">
        <f>SUM(F199:F201)</f>
        <v>0</v>
      </c>
      <c r="G198" s="60"/>
    </row>
    <row r="199" spans="1:7" outlineLevel="1" x14ac:dyDescent="0.2">
      <c r="A199" s="47"/>
      <c r="B199" s="48" t="s">
        <v>281</v>
      </c>
      <c r="C199" s="49"/>
      <c r="D199" s="50" t="s">
        <v>29</v>
      </c>
      <c r="E199" s="51"/>
      <c r="F199" s="52">
        <f t="shared" ref="F199:F200" si="16">E199*C199</f>
        <v>0</v>
      </c>
      <c r="G199" s="53"/>
    </row>
    <row r="200" spans="1:7" s="4" customFormat="1" outlineLevel="1" x14ac:dyDescent="0.2">
      <c r="A200" s="47"/>
      <c r="B200" s="48" t="s">
        <v>32</v>
      </c>
      <c r="C200" s="49"/>
      <c r="D200" s="50"/>
      <c r="E200" s="51"/>
      <c r="F200" s="52">
        <f t="shared" si="16"/>
        <v>0</v>
      </c>
      <c r="G200" s="53"/>
    </row>
    <row r="201" spans="1:7" x14ac:dyDescent="0.2">
      <c r="A201" s="47"/>
      <c r="B201" s="48"/>
      <c r="C201" s="49"/>
      <c r="D201" s="50"/>
      <c r="E201" s="51"/>
      <c r="F201" s="52"/>
      <c r="G201" s="53"/>
    </row>
    <row r="202" spans="1:7" ht="18" customHeight="1" x14ac:dyDescent="0.2">
      <c r="A202" s="54" t="s">
        <v>282</v>
      </c>
      <c r="B202" s="55"/>
      <c r="C202" s="56"/>
      <c r="D202" s="57" t="s">
        <v>31</v>
      </c>
      <c r="E202" s="58"/>
      <c r="F202" s="59">
        <f>C202*E202</f>
        <v>0</v>
      </c>
      <c r="G202" s="60"/>
    </row>
    <row r="203" spans="1:7" outlineLevel="1" x14ac:dyDescent="0.2">
      <c r="A203" s="47"/>
      <c r="B203" s="48" t="s">
        <v>283</v>
      </c>
      <c r="C203" s="49">
        <v>1</v>
      </c>
      <c r="D203" s="50" t="s">
        <v>284</v>
      </c>
      <c r="E203" s="141" t="s">
        <v>318</v>
      </c>
      <c r="F203" s="142" t="s">
        <v>318</v>
      </c>
      <c r="G203" s="53"/>
    </row>
    <row r="204" spans="1:7" outlineLevel="1" x14ac:dyDescent="0.2">
      <c r="A204" s="47"/>
      <c r="B204" s="48" t="s">
        <v>285</v>
      </c>
      <c r="C204" s="49">
        <v>1</v>
      </c>
      <c r="D204" s="50" t="s">
        <v>284</v>
      </c>
      <c r="E204" s="144" t="s">
        <v>318</v>
      </c>
      <c r="F204" s="143" t="s">
        <v>318</v>
      </c>
      <c r="G204" s="53"/>
    </row>
    <row r="205" spans="1:7" outlineLevel="1" x14ac:dyDescent="0.2">
      <c r="A205" s="47"/>
      <c r="B205" s="48" t="s">
        <v>286</v>
      </c>
      <c r="C205" s="49"/>
      <c r="D205" s="50" t="s">
        <v>30</v>
      </c>
      <c r="E205" s="144" t="s">
        <v>318</v>
      </c>
      <c r="F205" s="143" t="s">
        <v>318</v>
      </c>
      <c r="G205" s="53"/>
    </row>
    <row r="206" spans="1:7" outlineLevel="1" x14ac:dyDescent="0.2">
      <c r="A206" s="47"/>
      <c r="B206" s="48" t="s">
        <v>287</v>
      </c>
      <c r="C206" s="49"/>
      <c r="D206" s="50" t="s">
        <v>30</v>
      </c>
      <c r="E206" s="144" t="s">
        <v>318</v>
      </c>
      <c r="F206" s="143" t="s">
        <v>318</v>
      </c>
      <c r="G206" s="53"/>
    </row>
    <row r="207" spans="1:7" outlineLevel="1" x14ac:dyDescent="0.2">
      <c r="A207" s="47"/>
      <c r="B207" s="48" t="s">
        <v>323</v>
      </c>
      <c r="C207" s="49"/>
      <c r="D207" s="50" t="s">
        <v>29</v>
      </c>
      <c r="E207" s="144" t="s">
        <v>318</v>
      </c>
      <c r="F207" s="143" t="s">
        <v>318</v>
      </c>
      <c r="G207" s="53"/>
    </row>
    <row r="208" spans="1:7" s="4" customFormat="1" outlineLevel="1" x14ac:dyDescent="0.2">
      <c r="A208" s="47"/>
      <c r="B208" s="48" t="s">
        <v>32</v>
      </c>
      <c r="C208" s="49"/>
      <c r="D208" s="50"/>
      <c r="E208" s="51"/>
      <c r="F208" s="52"/>
      <c r="G208" s="53"/>
    </row>
    <row r="209" spans="1:7" s="4" customFormat="1" outlineLevel="1" x14ac:dyDescent="0.2">
      <c r="A209" s="47"/>
      <c r="B209" s="48" t="s">
        <v>32</v>
      </c>
      <c r="C209" s="49"/>
      <c r="D209" s="50"/>
      <c r="E209" s="51"/>
      <c r="F209" s="52"/>
      <c r="G209" s="53"/>
    </row>
    <row r="210" spans="1:7" s="4" customFormat="1" ht="13.5" thickBot="1" x14ac:dyDescent="0.25">
      <c r="A210" s="61"/>
      <c r="B210" s="62"/>
      <c r="C210" s="63"/>
      <c r="D210" s="64"/>
      <c r="E210" s="65"/>
      <c r="F210" s="66"/>
      <c r="G210" s="67"/>
    </row>
    <row r="211" spans="1:7" ht="13.5" thickTop="1" x14ac:dyDescent="0.2"/>
  </sheetData>
  <mergeCells count="1">
    <mergeCell ref="A1:B1"/>
  </mergeCells>
  <pageMargins left="0.7" right="0.7" top="0.75" bottom="0.75" header="0.3" footer="0.3"/>
  <pageSetup scale="60" orientation="landscape" r:id="rId1"/>
  <rowBreaks count="3" manualBreakCount="3">
    <brk id="56" max="16383" man="1"/>
    <brk id="117" max="16383" man="1"/>
    <brk id="18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80B34-FB57-404F-890F-DDD2AFE1563E}">
  <dimension ref="A1:G54"/>
  <sheetViews>
    <sheetView tabSelected="1" view="pageBreakPreview" zoomScaleNormal="100" zoomScaleSheetLayoutView="100" workbookViewId="0">
      <selection activeCell="F44" sqref="F44"/>
    </sheetView>
  </sheetViews>
  <sheetFormatPr defaultColWidth="9.140625" defaultRowHeight="12.75" outlineLevelRow="1" x14ac:dyDescent="0.2"/>
  <cols>
    <col min="1" max="1" width="5" style="1" customWidth="1"/>
    <col min="2" max="2" width="45.28515625" style="1" customWidth="1"/>
    <col min="3" max="3" width="9.140625" style="4"/>
    <col min="4" max="4" width="9.140625" style="2"/>
    <col min="5" max="5" width="13.7109375" style="5" customWidth="1"/>
    <col min="6" max="6" width="18.5703125" style="39" customWidth="1"/>
    <col min="7" max="7" width="49.28515625" style="1" customWidth="1"/>
    <col min="8" max="8" width="9.140625" style="1"/>
    <col min="9" max="9" width="19" style="1" bestFit="1" customWidth="1"/>
    <col min="10" max="16384" width="9.140625" style="1"/>
  </cols>
  <sheetData>
    <row r="1" spans="1:7" ht="28.5" customHeight="1" thickTop="1" x14ac:dyDescent="0.2">
      <c r="A1" s="163" t="s">
        <v>288</v>
      </c>
      <c r="B1" s="164"/>
      <c r="C1" s="10"/>
      <c r="D1" s="11"/>
      <c r="E1" s="12"/>
      <c r="F1" s="13"/>
      <c r="G1" s="14">
        <f>SUM(F5+F11+F20+F26+F40+F48)</f>
        <v>0</v>
      </c>
    </row>
    <row r="2" spans="1:7" ht="5.0999999999999996" customHeight="1" x14ac:dyDescent="0.2">
      <c r="A2" s="15"/>
      <c r="B2" s="16"/>
      <c r="C2" s="17"/>
      <c r="D2" s="18"/>
      <c r="E2" s="19"/>
      <c r="F2" s="37"/>
      <c r="G2" s="20"/>
    </row>
    <row r="3" spans="1:7" ht="15.75" x14ac:dyDescent="0.2">
      <c r="A3" s="21" t="s">
        <v>21</v>
      </c>
      <c r="B3" s="22" t="s">
        <v>22</v>
      </c>
      <c r="C3" s="6" t="s">
        <v>23</v>
      </c>
      <c r="D3" s="7" t="s">
        <v>24</v>
      </c>
      <c r="E3" s="8" t="s">
        <v>25</v>
      </c>
      <c r="F3" s="9" t="s">
        <v>26</v>
      </c>
      <c r="G3" s="23" t="s">
        <v>27</v>
      </c>
    </row>
    <row r="4" spans="1:7" ht="5.0999999999999996" customHeight="1" x14ac:dyDescent="0.2">
      <c r="A4" s="15"/>
      <c r="B4" s="16"/>
      <c r="C4" s="17"/>
      <c r="D4" s="18"/>
      <c r="E4" s="19"/>
      <c r="F4" s="37"/>
      <c r="G4" s="20"/>
    </row>
    <row r="5" spans="1:7" ht="18" customHeight="1" x14ac:dyDescent="0.2">
      <c r="A5" s="40" t="s">
        <v>289</v>
      </c>
      <c r="B5" s="41"/>
      <c r="C5" s="42"/>
      <c r="D5" s="43"/>
      <c r="E5" s="44"/>
      <c r="F5" s="45">
        <f>SUM(F6:F10)</f>
        <v>0</v>
      </c>
      <c r="G5" s="46"/>
    </row>
    <row r="6" spans="1:7" outlineLevel="1" x14ac:dyDescent="0.2">
      <c r="A6" s="47"/>
      <c r="B6" s="48" t="s">
        <v>290</v>
      </c>
      <c r="C6" s="49"/>
      <c r="D6" s="50" t="s">
        <v>31</v>
      </c>
      <c r="E6" s="51"/>
      <c r="F6" s="52">
        <f>E6*C6</f>
        <v>0</v>
      </c>
      <c r="G6" s="53" t="s">
        <v>291</v>
      </c>
    </row>
    <row r="7" spans="1:7" outlineLevel="1" x14ac:dyDescent="0.2">
      <c r="A7" s="47"/>
      <c r="B7" s="48" t="s">
        <v>292</v>
      </c>
      <c r="C7" s="49"/>
      <c r="D7" s="50" t="s">
        <v>29</v>
      </c>
      <c r="E7" s="51"/>
      <c r="F7" s="52">
        <f t="shared" ref="F7:F9" si="0">E7*C7</f>
        <v>0</v>
      </c>
      <c r="G7" s="127"/>
    </row>
    <row r="8" spans="1:7" outlineLevel="1" x14ac:dyDescent="0.2">
      <c r="A8" s="47"/>
      <c r="B8" s="48" t="s">
        <v>32</v>
      </c>
      <c r="C8" s="49"/>
      <c r="D8" s="50"/>
      <c r="E8" s="51"/>
      <c r="F8" s="52">
        <f t="shared" si="0"/>
        <v>0</v>
      </c>
      <c r="G8" s="53"/>
    </row>
    <row r="9" spans="1:7" outlineLevel="1" x14ac:dyDescent="0.2">
      <c r="A9" s="47"/>
      <c r="B9" s="48" t="s">
        <v>32</v>
      </c>
      <c r="C9" s="49"/>
      <c r="D9" s="50"/>
      <c r="E9" s="51"/>
      <c r="F9" s="52">
        <f t="shared" si="0"/>
        <v>0</v>
      </c>
      <c r="G9" s="53"/>
    </row>
    <row r="10" spans="1:7" x14ac:dyDescent="0.2">
      <c r="A10" s="47"/>
      <c r="B10" s="48"/>
      <c r="C10" s="49"/>
      <c r="D10" s="50"/>
      <c r="E10" s="51"/>
      <c r="F10" s="52"/>
      <c r="G10" s="53"/>
    </row>
    <row r="11" spans="1:7" ht="18" customHeight="1" x14ac:dyDescent="0.2">
      <c r="A11" s="54" t="s">
        <v>298</v>
      </c>
      <c r="B11" s="55"/>
      <c r="C11" s="56"/>
      <c r="D11" s="57" t="s">
        <v>31</v>
      </c>
      <c r="E11" s="58"/>
      <c r="F11" s="59">
        <f>(C11*E11)+F17</f>
        <v>0</v>
      </c>
      <c r="G11" s="60"/>
    </row>
    <row r="12" spans="1:7" outlineLevel="1" x14ac:dyDescent="0.2">
      <c r="A12" s="47"/>
      <c r="B12" s="48" t="s">
        <v>293</v>
      </c>
      <c r="C12" s="49"/>
      <c r="D12" s="50" t="s">
        <v>29</v>
      </c>
      <c r="E12" s="141" t="s">
        <v>318</v>
      </c>
      <c r="F12" s="142" t="s">
        <v>318</v>
      </c>
      <c r="G12" s="53"/>
    </row>
    <row r="13" spans="1:7" outlineLevel="1" x14ac:dyDescent="0.2">
      <c r="A13" s="47"/>
      <c r="B13" s="48" t="s">
        <v>294</v>
      </c>
      <c r="C13" s="49"/>
      <c r="D13" s="50" t="s">
        <v>29</v>
      </c>
      <c r="E13" s="144" t="s">
        <v>318</v>
      </c>
      <c r="F13" s="143" t="s">
        <v>318</v>
      </c>
      <c r="G13" s="127"/>
    </row>
    <row r="14" spans="1:7" outlineLevel="1" x14ac:dyDescent="0.2">
      <c r="A14" s="47"/>
      <c r="B14" s="48" t="s">
        <v>295</v>
      </c>
      <c r="C14" s="49"/>
      <c r="D14" s="50" t="s">
        <v>29</v>
      </c>
      <c r="E14" s="144" t="s">
        <v>318</v>
      </c>
      <c r="F14" s="143" t="s">
        <v>318</v>
      </c>
      <c r="G14" s="53"/>
    </row>
    <row r="15" spans="1:7" outlineLevel="1" x14ac:dyDescent="0.2">
      <c r="A15" s="47"/>
      <c r="B15" s="48" t="s">
        <v>296</v>
      </c>
      <c r="C15" s="49"/>
      <c r="D15" s="50" t="s">
        <v>29</v>
      </c>
      <c r="E15" s="144" t="s">
        <v>318</v>
      </c>
      <c r="F15" s="143" t="s">
        <v>318</v>
      </c>
      <c r="G15" s="53"/>
    </row>
    <row r="16" spans="1:7" outlineLevel="1" x14ac:dyDescent="0.2">
      <c r="A16" s="47"/>
      <c r="B16" s="48" t="s">
        <v>297</v>
      </c>
      <c r="C16" s="49"/>
      <c r="D16" s="50" t="s">
        <v>29</v>
      </c>
      <c r="E16" s="144" t="s">
        <v>318</v>
      </c>
      <c r="F16" s="143" t="s">
        <v>318</v>
      </c>
      <c r="G16" s="53"/>
    </row>
    <row r="17" spans="1:7" outlineLevel="1" x14ac:dyDescent="0.2">
      <c r="A17" s="47"/>
      <c r="B17" s="48" t="s">
        <v>324</v>
      </c>
      <c r="C17" s="49"/>
      <c r="D17" s="50" t="s">
        <v>29</v>
      </c>
      <c r="E17" s="144"/>
      <c r="F17" s="146">
        <f>C17*E17</f>
        <v>0</v>
      </c>
      <c r="G17" s="53"/>
    </row>
    <row r="18" spans="1:7" outlineLevel="1" x14ac:dyDescent="0.2">
      <c r="A18" s="47"/>
      <c r="B18" s="48" t="s">
        <v>32</v>
      </c>
      <c r="C18" s="49"/>
      <c r="D18" s="50"/>
      <c r="E18" s="51"/>
      <c r="F18" s="52"/>
      <c r="G18" s="53"/>
    </row>
    <row r="19" spans="1:7" x14ac:dyDescent="0.2">
      <c r="A19" s="47"/>
      <c r="B19" s="48"/>
      <c r="C19" s="49"/>
      <c r="D19" s="50"/>
      <c r="E19" s="51"/>
      <c r="F19" s="52"/>
      <c r="G19" s="53"/>
    </row>
    <row r="20" spans="1:7" ht="18" customHeight="1" x14ac:dyDescent="0.2">
      <c r="A20" s="54" t="s">
        <v>299</v>
      </c>
      <c r="B20" s="55"/>
      <c r="C20" s="56"/>
      <c r="D20" s="57"/>
      <c r="E20" s="58"/>
      <c r="F20" s="59">
        <f>SUM(F21:F24)</f>
        <v>0</v>
      </c>
      <c r="G20" s="60"/>
    </row>
    <row r="21" spans="1:7" outlineLevel="1" x14ac:dyDescent="0.2">
      <c r="A21" s="47"/>
      <c r="B21" s="48" t="s">
        <v>300</v>
      </c>
      <c r="C21" s="49"/>
      <c r="D21" s="50" t="s">
        <v>31</v>
      </c>
      <c r="E21" s="51"/>
      <c r="F21" s="52">
        <f t="shared" ref="F21:F24" si="1">E21*C21</f>
        <v>0</v>
      </c>
      <c r="G21" s="53"/>
    </row>
    <row r="22" spans="1:7" outlineLevel="1" x14ac:dyDescent="0.2">
      <c r="A22" s="47"/>
      <c r="B22" s="48" t="s">
        <v>301</v>
      </c>
      <c r="C22" s="49"/>
      <c r="D22" s="50" t="s">
        <v>29</v>
      </c>
      <c r="E22" s="51"/>
      <c r="F22" s="52">
        <f t="shared" si="1"/>
        <v>0</v>
      </c>
      <c r="G22" s="53"/>
    </row>
    <row r="23" spans="1:7" outlineLevel="1" x14ac:dyDescent="0.2">
      <c r="A23" s="47"/>
      <c r="B23" s="48" t="s">
        <v>302</v>
      </c>
      <c r="C23" s="49"/>
      <c r="D23" s="50" t="s">
        <v>29</v>
      </c>
      <c r="E23" s="51"/>
      <c r="F23" s="52">
        <f t="shared" si="1"/>
        <v>0</v>
      </c>
      <c r="G23" s="53"/>
    </row>
    <row r="24" spans="1:7" outlineLevel="1" x14ac:dyDescent="0.2">
      <c r="A24" s="47"/>
      <c r="B24" s="48" t="s">
        <v>32</v>
      </c>
      <c r="C24" s="49"/>
      <c r="D24" s="50"/>
      <c r="E24" s="51"/>
      <c r="F24" s="52">
        <f t="shared" si="1"/>
        <v>0</v>
      </c>
      <c r="G24" s="53"/>
    </row>
    <row r="25" spans="1:7" x14ac:dyDescent="0.2">
      <c r="A25" s="47"/>
      <c r="B25" s="48"/>
      <c r="C25" s="49"/>
      <c r="D25" s="50"/>
      <c r="E25" s="51"/>
      <c r="F25" s="52"/>
      <c r="G25" s="53"/>
    </row>
    <row r="26" spans="1:7" ht="18" customHeight="1" x14ac:dyDescent="0.2">
      <c r="A26" s="54" t="s">
        <v>303</v>
      </c>
      <c r="B26" s="55"/>
      <c r="C26" s="56"/>
      <c r="D26" s="57"/>
      <c r="E26" s="58"/>
      <c r="F26" s="59">
        <f>SUM(F27)</f>
        <v>0</v>
      </c>
      <c r="G26" s="60"/>
    </row>
    <row r="27" spans="1:7" outlineLevel="1" x14ac:dyDescent="0.2">
      <c r="A27" s="47"/>
      <c r="B27" s="48" t="s">
        <v>304</v>
      </c>
      <c r="C27" s="49"/>
      <c r="D27" s="50" t="s">
        <v>31</v>
      </c>
      <c r="E27" s="51"/>
      <c r="F27" s="52">
        <f t="shared" ref="F27" si="2">E27*C27</f>
        <v>0</v>
      </c>
      <c r="G27" s="53"/>
    </row>
    <row r="28" spans="1:7" outlineLevel="1" x14ac:dyDescent="0.2">
      <c r="A28" s="47"/>
      <c r="B28" s="48" t="s">
        <v>325</v>
      </c>
      <c r="C28" s="49"/>
      <c r="D28" s="50" t="s">
        <v>29</v>
      </c>
      <c r="E28" s="141" t="s">
        <v>318</v>
      </c>
      <c r="F28" s="142" t="s">
        <v>318</v>
      </c>
      <c r="G28" s="53"/>
    </row>
    <row r="29" spans="1:7" outlineLevel="1" x14ac:dyDescent="0.2">
      <c r="A29" s="47"/>
      <c r="B29" s="48" t="s">
        <v>326</v>
      </c>
      <c r="C29" s="49"/>
      <c r="D29" s="50" t="s">
        <v>29</v>
      </c>
      <c r="E29" s="144" t="s">
        <v>318</v>
      </c>
      <c r="F29" s="143" t="s">
        <v>318</v>
      </c>
      <c r="G29" s="53"/>
    </row>
    <row r="30" spans="1:7" outlineLevel="1" x14ac:dyDescent="0.2">
      <c r="A30" s="47"/>
      <c r="B30" s="48" t="s">
        <v>327</v>
      </c>
      <c r="C30" s="49"/>
      <c r="D30" s="50" t="s">
        <v>29</v>
      </c>
      <c r="E30" s="144" t="s">
        <v>318</v>
      </c>
      <c r="F30" s="143" t="s">
        <v>318</v>
      </c>
      <c r="G30" s="53"/>
    </row>
    <row r="31" spans="1:7" outlineLevel="1" x14ac:dyDescent="0.2">
      <c r="A31" s="47"/>
      <c r="B31" s="48" t="s">
        <v>328</v>
      </c>
      <c r="C31" s="49"/>
      <c r="D31" s="50" t="s">
        <v>29</v>
      </c>
      <c r="E31" s="144" t="s">
        <v>318</v>
      </c>
      <c r="F31" s="143" t="s">
        <v>318</v>
      </c>
      <c r="G31" s="53"/>
    </row>
    <row r="32" spans="1:7" outlineLevel="1" x14ac:dyDescent="0.2">
      <c r="A32" s="47"/>
      <c r="B32" s="48" t="s">
        <v>329</v>
      </c>
      <c r="C32" s="49"/>
      <c r="D32" s="50" t="s">
        <v>29</v>
      </c>
      <c r="E32" s="144" t="s">
        <v>318</v>
      </c>
      <c r="F32" s="143" t="s">
        <v>318</v>
      </c>
      <c r="G32" s="53"/>
    </row>
    <row r="33" spans="1:7" outlineLevel="1" x14ac:dyDescent="0.2">
      <c r="A33" s="47"/>
      <c r="B33" s="48" t="s">
        <v>330</v>
      </c>
      <c r="C33" s="49"/>
      <c r="D33" s="50" t="s">
        <v>29</v>
      </c>
      <c r="E33" s="144" t="s">
        <v>318</v>
      </c>
      <c r="F33" s="143" t="s">
        <v>318</v>
      </c>
      <c r="G33" s="53"/>
    </row>
    <row r="34" spans="1:7" outlineLevel="1" x14ac:dyDescent="0.2">
      <c r="A34" s="47"/>
      <c r="B34" s="48" t="s">
        <v>331</v>
      </c>
      <c r="C34" s="49"/>
      <c r="D34" s="50" t="s">
        <v>29</v>
      </c>
      <c r="E34" s="144" t="s">
        <v>318</v>
      </c>
      <c r="F34" s="143" t="s">
        <v>318</v>
      </c>
      <c r="G34" s="53"/>
    </row>
    <row r="35" spans="1:7" outlineLevel="1" x14ac:dyDescent="0.2">
      <c r="A35" s="47"/>
      <c r="B35" s="48" t="s">
        <v>332</v>
      </c>
      <c r="C35" s="49"/>
      <c r="D35" s="50" t="s">
        <v>29</v>
      </c>
      <c r="E35" s="144" t="s">
        <v>318</v>
      </c>
      <c r="F35" s="143" t="s">
        <v>318</v>
      </c>
      <c r="G35" s="53"/>
    </row>
    <row r="36" spans="1:7" outlineLevel="1" x14ac:dyDescent="0.2">
      <c r="A36" s="47"/>
      <c r="B36" s="48" t="s">
        <v>333</v>
      </c>
      <c r="C36" s="49"/>
      <c r="D36" s="50" t="s">
        <v>29</v>
      </c>
      <c r="E36" s="144" t="s">
        <v>318</v>
      </c>
      <c r="F36" s="143" t="s">
        <v>318</v>
      </c>
      <c r="G36" s="53"/>
    </row>
    <row r="37" spans="1:7" outlineLevel="1" x14ac:dyDescent="0.2">
      <c r="A37" s="47"/>
      <c r="B37" s="48" t="s">
        <v>334</v>
      </c>
      <c r="C37" s="49"/>
      <c r="D37" s="50" t="s">
        <v>29</v>
      </c>
      <c r="E37" s="144" t="s">
        <v>318</v>
      </c>
      <c r="F37" s="143" t="s">
        <v>318</v>
      </c>
      <c r="G37" s="53"/>
    </row>
    <row r="38" spans="1:7" outlineLevel="1" x14ac:dyDescent="0.2">
      <c r="A38" s="47"/>
      <c r="B38" s="48" t="s">
        <v>335</v>
      </c>
      <c r="C38" s="49"/>
      <c r="D38" s="50" t="s">
        <v>29</v>
      </c>
      <c r="E38" s="144" t="s">
        <v>318</v>
      </c>
      <c r="F38" s="143" t="s">
        <v>318</v>
      </c>
      <c r="G38" s="53"/>
    </row>
    <row r="39" spans="1:7" x14ac:dyDescent="0.2">
      <c r="A39" s="47"/>
      <c r="B39" s="48"/>
      <c r="C39" s="49"/>
      <c r="D39" s="50"/>
      <c r="E39" s="51"/>
      <c r="F39" s="52"/>
      <c r="G39" s="53"/>
    </row>
    <row r="40" spans="1:7" ht="18" customHeight="1" x14ac:dyDescent="0.2">
      <c r="A40" s="54" t="s">
        <v>305</v>
      </c>
      <c r="B40" s="55"/>
      <c r="C40" s="56"/>
      <c r="D40" s="57"/>
      <c r="E40" s="58"/>
      <c r="F40" s="59">
        <f>SUM(F41:F47)</f>
        <v>0</v>
      </c>
      <c r="G40" s="60"/>
    </row>
    <row r="41" spans="1:7" outlineLevel="1" x14ac:dyDescent="0.2">
      <c r="A41" s="47"/>
      <c r="B41" s="48" t="s">
        <v>306</v>
      </c>
      <c r="C41" s="49"/>
      <c r="D41" s="50" t="s">
        <v>31</v>
      </c>
      <c r="E41" s="51"/>
      <c r="F41" s="52">
        <f t="shared" ref="F41:F46" si="3">E41*C41</f>
        <v>0</v>
      </c>
      <c r="G41" s="53"/>
    </row>
    <row r="42" spans="1:7" outlineLevel="1" x14ac:dyDescent="0.2">
      <c r="A42" s="47"/>
      <c r="B42" s="48" t="s">
        <v>307</v>
      </c>
      <c r="C42" s="49"/>
      <c r="D42" s="50" t="s">
        <v>31</v>
      </c>
      <c r="E42" s="51"/>
      <c r="F42" s="52">
        <f t="shared" si="3"/>
        <v>0</v>
      </c>
      <c r="G42" s="53"/>
    </row>
    <row r="43" spans="1:7" outlineLevel="1" x14ac:dyDescent="0.2">
      <c r="A43" s="47"/>
      <c r="B43" s="48" t="s">
        <v>308</v>
      </c>
      <c r="C43" s="49"/>
      <c r="D43" s="50" t="s">
        <v>29</v>
      </c>
      <c r="E43" s="51"/>
      <c r="F43" s="52">
        <f t="shared" si="3"/>
        <v>0</v>
      </c>
      <c r="G43" s="53"/>
    </row>
    <row r="44" spans="1:7" outlineLevel="1" x14ac:dyDescent="0.2">
      <c r="A44" s="47"/>
      <c r="B44" s="48" t="s">
        <v>309</v>
      </c>
      <c r="C44" s="49"/>
      <c r="D44" s="50" t="s">
        <v>29</v>
      </c>
      <c r="E44" s="51"/>
      <c r="F44" s="52">
        <f t="shared" si="3"/>
        <v>0</v>
      </c>
      <c r="G44" s="53"/>
    </row>
    <row r="45" spans="1:7" outlineLevel="1" x14ac:dyDescent="0.2">
      <c r="A45" s="47"/>
      <c r="B45" s="48" t="s">
        <v>32</v>
      </c>
      <c r="C45" s="49"/>
      <c r="D45" s="50"/>
      <c r="E45" s="51"/>
      <c r="F45" s="52">
        <f t="shared" si="3"/>
        <v>0</v>
      </c>
      <c r="G45" s="53"/>
    </row>
    <row r="46" spans="1:7" outlineLevel="1" x14ac:dyDescent="0.2">
      <c r="A46" s="47"/>
      <c r="B46" s="48" t="s">
        <v>32</v>
      </c>
      <c r="C46" s="49"/>
      <c r="D46" s="50"/>
      <c r="E46" s="51"/>
      <c r="F46" s="52">
        <f t="shared" si="3"/>
        <v>0</v>
      </c>
      <c r="G46" s="53"/>
    </row>
    <row r="47" spans="1:7" outlineLevel="1" x14ac:dyDescent="0.2">
      <c r="A47" s="47"/>
      <c r="B47" s="48"/>
      <c r="C47" s="49"/>
      <c r="D47" s="50"/>
      <c r="E47" s="51"/>
      <c r="F47" s="52"/>
      <c r="G47" s="53"/>
    </row>
    <row r="48" spans="1:7" ht="18" customHeight="1" x14ac:dyDescent="0.2">
      <c r="A48" s="54" t="s">
        <v>310</v>
      </c>
      <c r="B48" s="55"/>
      <c r="C48" s="56"/>
      <c r="D48" s="57"/>
      <c r="E48" s="58"/>
      <c r="F48" s="59">
        <f>SUM(F49:F52)</f>
        <v>0</v>
      </c>
      <c r="G48" s="60"/>
    </row>
    <row r="49" spans="1:7" outlineLevel="1" x14ac:dyDescent="0.2">
      <c r="A49" s="47"/>
      <c r="B49" s="48" t="s">
        <v>311</v>
      </c>
      <c r="C49" s="49"/>
      <c r="D49" s="50" t="s">
        <v>31</v>
      </c>
      <c r="E49" s="51"/>
      <c r="F49" s="52">
        <f t="shared" ref="F49:F52" si="4">E49*C49</f>
        <v>0</v>
      </c>
      <c r="G49" s="53"/>
    </row>
    <row r="50" spans="1:7" outlineLevel="1" x14ac:dyDescent="0.2">
      <c r="A50" s="47"/>
      <c r="B50" s="48" t="s">
        <v>312</v>
      </c>
      <c r="C50" s="49"/>
      <c r="D50" s="50" t="s">
        <v>31</v>
      </c>
      <c r="E50" s="51"/>
      <c r="F50" s="52">
        <f t="shared" si="4"/>
        <v>0</v>
      </c>
      <c r="G50" s="53"/>
    </row>
    <row r="51" spans="1:7" outlineLevel="1" x14ac:dyDescent="0.2">
      <c r="A51" s="47"/>
      <c r="B51" s="48" t="s">
        <v>32</v>
      </c>
      <c r="C51" s="49"/>
      <c r="D51" s="50"/>
      <c r="E51" s="51"/>
      <c r="F51" s="52">
        <f t="shared" si="4"/>
        <v>0</v>
      </c>
      <c r="G51" s="53"/>
    </row>
    <row r="52" spans="1:7" outlineLevel="1" x14ac:dyDescent="0.2">
      <c r="A52" s="47"/>
      <c r="B52" s="48" t="s">
        <v>32</v>
      </c>
      <c r="C52" s="49"/>
      <c r="D52" s="50"/>
      <c r="E52" s="51"/>
      <c r="F52" s="52">
        <f t="shared" si="4"/>
        <v>0</v>
      </c>
      <c r="G52" s="53"/>
    </row>
    <row r="53" spans="1:7" s="4" customFormat="1" ht="13.5" thickBot="1" x14ac:dyDescent="0.25">
      <c r="A53" s="61"/>
      <c r="B53" s="62"/>
      <c r="C53" s="63"/>
      <c r="D53" s="64"/>
      <c r="E53" s="65"/>
      <c r="F53" s="66"/>
      <c r="G53" s="67"/>
    </row>
    <row r="54" spans="1:7" ht="13.5" thickTop="1" x14ac:dyDescent="0.2"/>
  </sheetData>
  <mergeCells count="1">
    <mergeCell ref="A1:B1"/>
  </mergeCells>
  <pageMargins left="0.7" right="0.7" top="0.75" bottom="0.75" header="0.3" footer="0.3"/>
  <pageSetup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0"/>
  <sheetViews>
    <sheetView view="pageBreakPreview" zoomScale="130" zoomScaleNormal="100" zoomScaleSheetLayoutView="130" workbookViewId="0">
      <selection activeCell="F25" sqref="F25"/>
    </sheetView>
  </sheetViews>
  <sheetFormatPr defaultColWidth="9.140625" defaultRowHeight="12.75" outlineLevelRow="1" x14ac:dyDescent="0.2"/>
  <cols>
    <col min="1" max="1" width="5" style="1" customWidth="1"/>
    <col min="2" max="2" width="43.42578125" style="1" customWidth="1"/>
    <col min="3" max="3" width="9.140625" style="4"/>
    <col min="4" max="4" width="9.140625" style="2"/>
    <col min="5" max="5" width="13.7109375" style="5" customWidth="1"/>
    <col min="6" max="6" width="18.5703125" style="39" customWidth="1"/>
    <col min="7" max="7" width="49.28515625" style="1" customWidth="1"/>
    <col min="8" max="8" width="9.140625" style="1"/>
    <col min="9" max="9" width="19" style="1" customWidth="1"/>
    <col min="10" max="16384" width="9.140625" style="1"/>
  </cols>
  <sheetData>
    <row r="1" spans="1:7" ht="28.5" customHeight="1" thickTop="1" x14ac:dyDescent="0.2">
      <c r="A1" s="163" t="s">
        <v>314</v>
      </c>
      <c r="B1" s="164"/>
      <c r="C1" s="10"/>
      <c r="D1" s="11"/>
      <c r="E1" s="12"/>
      <c r="F1" s="13"/>
      <c r="G1" s="14">
        <f>SUM(F24,F43,F71,F103,F115,F123)</f>
        <v>0</v>
      </c>
    </row>
    <row r="2" spans="1:7" ht="5.0999999999999996" customHeight="1" x14ac:dyDescent="0.2">
      <c r="A2" s="15"/>
      <c r="B2" s="16"/>
      <c r="C2" s="17"/>
      <c r="D2" s="18"/>
      <c r="E2" s="19"/>
      <c r="F2" s="37"/>
      <c r="G2" s="20"/>
    </row>
    <row r="3" spans="1:7" ht="15.75" x14ac:dyDescent="0.2">
      <c r="A3" s="21" t="s">
        <v>21</v>
      </c>
      <c r="B3" s="22" t="s">
        <v>22</v>
      </c>
      <c r="C3" s="6" t="s">
        <v>23</v>
      </c>
      <c r="D3" s="7" t="s">
        <v>24</v>
      </c>
      <c r="E3" s="8" t="s">
        <v>25</v>
      </c>
      <c r="F3" s="9" t="s">
        <v>26</v>
      </c>
      <c r="G3" s="23" t="s">
        <v>27</v>
      </c>
    </row>
    <row r="4" spans="1:7" ht="5.0999999999999996" customHeight="1" x14ac:dyDescent="0.2">
      <c r="A4" s="15"/>
      <c r="B4" s="16"/>
      <c r="C4" s="17"/>
      <c r="D4" s="18"/>
      <c r="E4" s="19"/>
      <c r="F4" s="37"/>
      <c r="G4" s="20"/>
    </row>
    <row r="5" spans="1:7" ht="18" customHeight="1" x14ac:dyDescent="0.2">
      <c r="A5" s="40" t="s">
        <v>120</v>
      </c>
      <c r="B5" s="41"/>
      <c r="C5" s="42"/>
      <c r="D5" s="43"/>
      <c r="E5" s="44"/>
      <c r="F5" s="45">
        <f>SUM(F6:F23)</f>
        <v>0</v>
      </c>
      <c r="G5" s="46"/>
    </row>
    <row r="6" spans="1:7" outlineLevel="1" x14ac:dyDescent="0.2">
      <c r="A6" s="47"/>
      <c r="B6" s="48" t="s">
        <v>32</v>
      </c>
      <c r="C6" s="49"/>
      <c r="D6" s="50"/>
      <c r="E6" s="51"/>
      <c r="F6" s="52">
        <f>E6*C6</f>
        <v>0</v>
      </c>
      <c r="G6" s="53"/>
    </row>
    <row r="7" spans="1:7" outlineLevel="1" x14ac:dyDescent="0.2">
      <c r="A7" s="47"/>
      <c r="B7" s="48" t="s">
        <v>32</v>
      </c>
      <c r="C7" s="49"/>
      <c r="D7" s="50"/>
      <c r="E7" s="51"/>
      <c r="F7" s="52">
        <f t="shared" ref="F7:F22" si="0">E7*C7</f>
        <v>0</v>
      </c>
      <c r="G7" s="53"/>
    </row>
    <row r="8" spans="1:7" outlineLevel="1" x14ac:dyDescent="0.2">
      <c r="A8" s="47"/>
      <c r="B8" s="48" t="s">
        <v>32</v>
      </c>
      <c r="C8" s="49"/>
      <c r="D8" s="50"/>
      <c r="E8" s="51"/>
      <c r="F8" s="52">
        <f t="shared" si="0"/>
        <v>0</v>
      </c>
      <c r="G8" s="53"/>
    </row>
    <row r="9" spans="1:7" outlineLevel="1" x14ac:dyDescent="0.2">
      <c r="A9" s="47"/>
      <c r="B9" s="48" t="s">
        <v>32</v>
      </c>
      <c r="C9" s="49"/>
      <c r="D9" s="50"/>
      <c r="E9" s="51"/>
      <c r="F9" s="52">
        <f t="shared" si="0"/>
        <v>0</v>
      </c>
      <c r="G9" s="53"/>
    </row>
    <row r="10" spans="1:7" outlineLevel="1" x14ac:dyDescent="0.2">
      <c r="A10" s="47"/>
      <c r="B10" s="48" t="s">
        <v>32</v>
      </c>
      <c r="C10" s="49"/>
      <c r="D10" s="50"/>
      <c r="E10" s="51"/>
      <c r="F10" s="52">
        <f t="shared" si="0"/>
        <v>0</v>
      </c>
      <c r="G10" s="53"/>
    </row>
    <row r="11" spans="1:7" outlineLevel="1" x14ac:dyDescent="0.2">
      <c r="A11" s="47"/>
      <c r="B11" s="48" t="s">
        <v>32</v>
      </c>
      <c r="C11" s="49"/>
      <c r="D11" s="50"/>
      <c r="E11" s="51"/>
      <c r="F11" s="52">
        <f t="shared" si="0"/>
        <v>0</v>
      </c>
      <c r="G11" s="53"/>
    </row>
    <row r="12" spans="1:7" outlineLevel="1" x14ac:dyDescent="0.2">
      <c r="A12" s="47"/>
      <c r="B12" s="48" t="s">
        <v>32</v>
      </c>
      <c r="C12" s="49"/>
      <c r="D12" s="50"/>
      <c r="E12" s="51"/>
      <c r="F12" s="52">
        <f t="shared" si="0"/>
        <v>0</v>
      </c>
      <c r="G12" s="53"/>
    </row>
    <row r="13" spans="1:7" outlineLevel="1" x14ac:dyDescent="0.2">
      <c r="A13" s="47"/>
      <c r="B13" s="48" t="s">
        <v>32</v>
      </c>
      <c r="C13" s="49"/>
      <c r="D13" s="50"/>
      <c r="E13" s="51"/>
      <c r="F13" s="52">
        <f t="shared" si="0"/>
        <v>0</v>
      </c>
      <c r="G13" s="53"/>
    </row>
    <row r="14" spans="1:7" outlineLevel="1" x14ac:dyDescent="0.2">
      <c r="A14" s="47"/>
      <c r="B14" s="48" t="s">
        <v>32</v>
      </c>
      <c r="C14" s="49"/>
      <c r="D14" s="50"/>
      <c r="E14" s="51"/>
      <c r="F14" s="52">
        <f t="shared" si="0"/>
        <v>0</v>
      </c>
      <c r="G14" s="53"/>
    </row>
    <row r="15" spans="1:7" outlineLevel="1" x14ac:dyDescent="0.2">
      <c r="A15" s="47"/>
      <c r="B15" s="48" t="s">
        <v>32</v>
      </c>
      <c r="C15" s="49"/>
      <c r="D15" s="50"/>
      <c r="E15" s="51"/>
      <c r="F15" s="52">
        <f t="shared" si="0"/>
        <v>0</v>
      </c>
      <c r="G15" s="53"/>
    </row>
    <row r="16" spans="1:7" outlineLevel="1" x14ac:dyDescent="0.2">
      <c r="A16" s="47"/>
      <c r="B16" s="48" t="s">
        <v>32</v>
      </c>
      <c r="C16" s="49"/>
      <c r="D16" s="50"/>
      <c r="E16" s="51"/>
      <c r="F16" s="52">
        <f t="shared" si="0"/>
        <v>0</v>
      </c>
      <c r="G16" s="53"/>
    </row>
    <row r="17" spans="1:7" outlineLevel="1" x14ac:dyDescent="0.2">
      <c r="A17" s="47"/>
      <c r="B17" s="48" t="s">
        <v>32</v>
      </c>
      <c r="C17" s="49"/>
      <c r="D17" s="50"/>
      <c r="E17" s="51"/>
      <c r="F17" s="52">
        <f t="shared" si="0"/>
        <v>0</v>
      </c>
      <c r="G17" s="53"/>
    </row>
    <row r="18" spans="1:7" outlineLevel="1" x14ac:dyDescent="0.2">
      <c r="A18" s="47"/>
      <c r="B18" s="48" t="s">
        <v>32</v>
      </c>
      <c r="C18" s="49"/>
      <c r="D18" s="50"/>
      <c r="E18" s="51"/>
      <c r="F18" s="52">
        <f t="shared" si="0"/>
        <v>0</v>
      </c>
      <c r="G18" s="53"/>
    </row>
    <row r="19" spans="1:7" outlineLevel="1" x14ac:dyDescent="0.2">
      <c r="A19" s="47"/>
      <c r="B19" s="48" t="s">
        <v>32</v>
      </c>
      <c r="C19" s="49"/>
      <c r="D19" s="50"/>
      <c r="E19" s="51"/>
      <c r="F19" s="52">
        <f t="shared" si="0"/>
        <v>0</v>
      </c>
      <c r="G19" s="53"/>
    </row>
    <row r="20" spans="1:7" outlineLevel="1" x14ac:dyDescent="0.2">
      <c r="A20" s="47"/>
      <c r="B20" s="48" t="s">
        <v>32</v>
      </c>
      <c r="C20" s="49"/>
      <c r="D20" s="50"/>
      <c r="E20" s="51"/>
      <c r="F20" s="52">
        <f t="shared" si="0"/>
        <v>0</v>
      </c>
      <c r="G20" s="53"/>
    </row>
    <row r="21" spans="1:7" outlineLevel="1" x14ac:dyDescent="0.2">
      <c r="A21" s="47"/>
      <c r="B21" s="48" t="s">
        <v>32</v>
      </c>
      <c r="C21" s="49"/>
      <c r="D21" s="50"/>
      <c r="E21" s="51"/>
      <c r="F21" s="52">
        <f t="shared" si="0"/>
        <v>0</v>
      </c>
      <c r="G21" s="53"/>
    </row>
    <row r="22" spans="1:7" outlineLevel="1" x14ac:dyDescent="0.2">
      <c r="A22" s="47"/>
      <c r="B22" s="48" t="s">
        <v>32</v>
      </c>
      <c r="C22" s="49"/>
      <c r="D22" s="50"/>
      <c r="E22" s="51"/>
      <c r="F22" s="52">
        <f t="shared" si="0"/>
        <v>0</v>
      </c>
      <c r="G22" s="53"/>
    </row>
    <row r="23" spans="1:7" x14ac:dyDescent="0.2">
      <c r="A23" s="47"/>
      <c r="B23" s="48"/>
      <c r="C23" s="49"/>
      <c r="D23" s="50"/>
      <c r="E23" s="51"/>
      <c r="F23" s="52"/>
      <c r="G23" s="53"/>
    </row>
    <row r="24" spans="1:7" ht="18" customHeight="1" x14ac:dyDescent="0.2">
      <c r="A24" s="40" t="s">
        <v>5</v>
      </c>
      <c r="B24" s="41"/>
      <c r="C24" s="42"/>
      <c r="D24" s="43"/>
      <c r="E24" s="44"/>
      <c r="F24" s="45">
        <f>SUM(F25:F42)</f>
        <v>0</v>
      </c>
      <c r="G24" s="46"/>
    </row>
    <row r="25" spans="1:7" outlineLevel="1" x14ac:dyDescent="0.2">
      <c r="A25" s="47"/>
      <c r="B25" s="48" t="s">
        <v>32</v>
      </c>
      <c r="C25" s="49"/>
      <c r="D25" s="50"/>
      <c r="E25" s="51"/>
      <c r="F25" s="52">
        <f>E25*C25</f>
        <v>0</v>
      </c>
      <c r="G25" s="53"/>
    </row>
    <row r="26" spans="1:7" outlineLevel="1" x14ac:dyDescent="0.2">
      <c r="A26" s="47"/>
      <c r="B26" s="48" t="s">
        <v>32</v>
      </c>
      <c r="C26" s="49"/>
      <c r="D26" s="50"/>
      <c r="E26" s="51"/>
      <c r="F26" s="52">
        <f t="shared" ref="F26:F33" si="1">E26*C26</f>
        <v>0</v>
      </c>
      <c r="G26" s="53"/>
    </row>
    <row r="27" spans="1:7" outlineLevel="1" x14ac:dyDescent="0.2">
      <c r="A27" s="47"/>
      <c r="B27" s="48" t="s">
        <v>32</v>
      </c>
      <c r="C27" s="49"/>
      <c r="D27" s="50"/>
      <c r="E27" s="51"/>
      <c r="F27" s="52">
        <f t="shared" si="1"/>
        <v>0</v>
      </c>
      <c r="G27" s="53"/>
    </row>
    <row r="28" spans="1:7" outlineLevel="1" x14ac:dyDescent="0.2">
      <c r="A28" s="47"/>
      <c r="B28" s="48" t="s">
        <v>32</v>
      </c>
      <c r="C28" s="49"/>
      <c r="D28" s="50"/>
      <c r="E28" s="51"/>
      <c r="F28" s="52">
        <f t="shared" si="1"/>
        <v>0</v>
      </c>
      <c r="G28" s="53"/>
    </row>
    <row r="29" spans="1:7" outlineLevel="1" x14ac:dyDescent="0.2">
      <c r="A29" s="47"/>
      <c r="B29" s="48" t="s">
        <v>32</v>
      </c>
      <c r="C29" s="49"/>
      <c r="D29" s="50"/>
      <c r="E29" s="51"/>
      <c r="F29" s="52">
        <f t="shared" si="1"/>
        <v>0</v>
      </c>
      <c r="G29" s="53"/>
    </row>
    <row r="30" spans="1:7" outlineLevel="1" x14ac:dyDescent="0.2">
      <c r="A30" s="47"/>
      <c r="B30" s="48" t="s">
        <v>32</v>
      </c>
      <c r="C30" s="49"/>
      <c r="D30" s="50"/>
      <c r="E30" s="51"/>
      <c r="F30" s="52">
        <f t="shared" si="1"/>
        <v>0</v>
      </c>
      <c r="G30" s="53"/>
    </row>
    <row r="31" spans="1:7" outlineLevel="1" x14ac:dyDescent="0.2">
      <c r="A31" s="47"/>
      <c r="B31" s="48" t="s">
        <v>32</v>
      </c>
      <c r="C31" s="49"/>
      <c r="D31" s="50"/>
      <c r="E31" s="51"/>
      <c r="F31" s="52">
        <f t="shared" si="1"/>
        <v>0</v>
      </c>
      <c r="G31" s="53"/>
    </row>
    <row r="32" spans="1:7" outlineLevel="1" x14ac:dyDescent="0.2">
      <c r="A32" s="47"/>
      <c r="B32" s="48" t="s">
        <v>32</v>
      </c>
      <c r="C32" s="49"/>
      <c r="D32" s="50"/>
      <c r="E32" s="51"/>
      <c r="F32" s="52">
        <f t="shared" si="1"/>
        <v>0</v>
      </c>
      <c r="G32" s="53"/>
    </row>
    <row r="33" spans="1:7" outlineLevel="1" x14ac:dyDescent="0.2">
      <c r="A33" s="47"/>
      <c r="B33" s="48" t="s">
        <v>32</v>
      </c>
      <c r="C33" s="49"/>
      <c r="D33" s="50"/>
      <c r="E33" s="51"/>
      <c r="F33" s="52">
        <f t="shared" si="1"/>
        <v>0</v>
      </c>
      <c r="G33" s="53"/>
    </row>
    <row r="34" spans="1:7" outlineLevel="1" x14ac:dyDescent="0.2">
      <c r="A34" s="47"/>
      <c r="B34" s="48" t="s">
        <v>32</v>
      </c>
      <c r="C34" s="49"/>
      <c r="D34" s="50"/>
      <c r="E34" s="51"/>
      <c r="F34" s="52">
        <f t="shared" ref="F34:F41" si="2">E34*C34</f>
        <v>0</v>
      </c>
      <c r="G34" s="53"/>
    </row>
    <row r="35" spans="1:7" outlineLevel="1" x14ac:dyDescent="0.2">
      <c r="A35" s="47"/>
      <c r="B35" s="48" t="s">
        <v>32</v>
      </c>
      <c r="C35" s="49"/>
      <c r="D35" s="50"/>
      <c r="E35" s="51"/>
      <c r="F35" s="52">
        <f t="shared" si="2"/>
        <v>0</v>
      </c>
      <c r="G35" s="53"/>
    </row>
    <row r="36" spans="1:7" outlineLevel="1" x14ac:dyDescent="0.2">
      <c r="A36" s="47"/>
      <c r="B36" s="48" t="s">
        <v>32</v>
      </c>
      <c r="C36" s="49"/>
      <c r="D36" s="50"/>
      <c r="E36" s="51"/>
      <c r="F36" s="52">
        <f t="shared" si="2"/>
        <v>0</v>
      </c>
      <c r="G36" s="53"/>
    </row>
    <row r="37" spans="1:7" outlineLevel="1" x14ac:dyDescent="0.2">
      <c r="A37" s="47"/>
      <c r="B37" s="48" t="s">
        <v>32</v>
      </c>
      <c r="C37" s="49"/>
      <c r="D37" s="50"/>
      <c r="E37" s="51"/>
      <c r="F37" s="52">
        <f t="shared" si="2"/>
        <v>0</v>
      </c>
      <c r="G37" s="53"/>
    </row>
    <row r="38" spans="1:7" outlineLevel="1" x14ac:dyDescent="0.2">
      <c r="A38" s="47"/>
      <c r="B38" s="48" t="s">
        <v>32</v>
      </c>
      <c r="C38" s="49"/>
      <c r="D38" s="50"/>
      <c r="E38" s="51"/>
      <c r="F38" s="52">
        <f t="shared" si="2"/>
        <v>0</v>
      </c>
      <c r="G38" s="53"/>
    </row>
    <row r="39" spans="1:7" outlineLevel="1" x14ac:dyDescent="0.2">
      <c r="A39" s="47"/>
      <c r="B39" s="48" t="s">
        <v>32</v>
      </c>
      <c r="C39" s="49"/>
      <c r="D39" s="50"/>
      <c r="E39" s="51"/>
      <c r="F39" s="52">
        <f t="shared" si="2"/>
        <v>0</v>
      </c>
      <c r="G39" s="53"/>
    </row>
    <row r="40" spans="1:7" outlineLevel="1" x14ac:dyDescent="0.2">
      <c r="A40" s="47"/>
      <c r="B40" s="48" t="s">
        <v>32</v>
      </c>
      <c r="C40" s="49"/>
      <c r="D40" s="50"/>
      <c r="E40" s="51"/>
      <c r="F40" s="52">
        <f t="shared" si="2"/>
        <v>0</v>
      </c>
      <c r="G40" s="53"/>
    </row>
    <row r="41" spans="1:7" outlineLevel="1" x14ac:dyDescent="0.2">
      <c r="A41" s="47"/>
      <c r="B41" s="48" t="s">
        <v>32</v>
      </c>
      <c r="C41" s="49"/>
      <c r="D41" s="50"/>
      <c r="E41" s="51"/>
      <c r="F41" s="52">
        <f t="shared" si="2"/>
        <v>0</v>
      </c>
      <c r="G41" s="53"/>
    </row>
    <row r="42" spans="1:7" x14ac:dyDescent="0.2">
      <c r="A42" s="47"/>
      <c r="B42" s="48"/>
      <c r="C42" s="49"/>
      <c r="D42" s="50"/>
      <c r="E42" s="51"/>
      <c r="F42" s="52"/>
      <c r="G42" s="53"/>
    </row>
    <row r="43" spans="1:7" ht="18" customHeight="1" x14ac:dyDescent="0.2">
      <c r="A43" s="40" t="s">
        <v>6</v>
      </c>
      <c r="B43" s="55"/>
      <c r="C43" s="56"/>
      <c r="D43" s="57"/>
      <c r="E43" s="58"/>
      <c r="F43" s="59">
        <f>SUM(F44:F70)</f>
        <v>0</v>
      </c>
      <c r="G43" s="60"/>
    </row>
    <row r="44" spans="1:7" outlineLevel="1" x14ac:dyDescent="0.2">
      <c r="A44" s="47"/>
      <c r="B44" s="48" t="s">
        <v>45</v>
      </c>
      <c r="C44" s="49"/>
      <c r="D44" s="50" t="s">
        <v>33</v>
      </c>
      <c r="E44" s="51"/>
      <c r="F44" s="52">
        <f t="shared" ref="F44:F57" si="3">E44*C44</f>
        <v>0</v>
      </c>
      <c r="G44" s="53"/>
    </row>
    <row r="45" spans="1:7" outlineLevel="1" x14ac:dyDescent="0.2">
      <c r="A45" s="47"/>
      <c r="B45" s="48" t="s">
        <v>44</v>
      </c>
      <c r="C45" s="49"/>
      <c r="D45" s="50" t="s">
        <v>74</v>
      </c>
      <c r="E45" s="51"/>
      <c r="F45" s="52">
        <f t="shared" si="3"/>
        <v>0</v>
      </c>
      <c r="G45" s="53"/>
    </row>
    <row r="46" spans="1:7" outlineLevel="1" x14ac:dyDescent="0.2">
      <c r="A46" s="47"/>
      <c r="B46" s="48" t="s">
        <v>75</v>
      </c>
      <c r="C46" s="49"/>
      <c r="D46" s="50" t="s">
        <v>33</v>
      </c>
      <c r="E46" s="51"/>
      <c r="F46" s="52">
        <f t="shared" si="3"/>
        <v>0</v>
      </c>
      <c r="G46" s="53"/>
    </row>
    <row r="47" spans="1:7" outlineLevel="1" x14ac:dyDescent="0.2">
      <c r="A47" s="47"/>
      <c r="B47" s="48" t="s">
        <v>76</v>
      </c>
      <c r="C47" s="49"/>
      <c r="D47" s="50" t="s">
        <v>29</v>
      </c>
      <c r="E47" s="51"/>
      <c r="F47" s="52">
        <f t="shared" si="3"/>
        <v>0</v>
      </c>
      <c r="G47" s="53"/>
    </row>
    <row r="48" spans="1:7" outlineLevel="1" x14ac:dyDescent="0.2">
      <c r="A48" s="47"/>
      <c r="B48" s="48" t="s">
        <v>77</v>
      </c>
      <c r="C48" s="49"/>
      <c r="D48" s="50" t="s">
        <v>33</v>
      </c>
      <c r="E48" s="51"/>
      <c r="F48" s="52">
        <f t="shared" si="3"/>
        <v>0</v>
      </c>
      <c r="G48" s="53"/>
    </row>
    <row r="49" spans="1:7" outlineLevel="1" x14ac:dyDescent="0.2">
      <c r="A49" s="47"/>
      <c r="B49" s="48" t="s">
        <v>78</v>
      </c>
      <c r="C49" s="49"/>
      <c r="D49" s="50" t="s">
        <v>33</v>
      </c>
      <c r="E49" s="51"/>
      <c r="F49" s="52">
        <f t="shared" si="3"/>
        <v>0</v>
      </c>
      <c r="G49" s="53"/>
    </row>
    <row r="50" spans="1:7" outlineLevel="1" x14ac:dyDescent="0.2">
      <c r="A50" s="47"/>
      <c r="B50" s="48" t="s">
        <v>46</v>
      </c>
      <c r="C50" s="49"/>
      <c r="D50" s="50" t="s">
        <v>33</v>
      </c>
      <c r="E50" s="51"/>
      <c r="F50" s="52">
        <f t="shared" si="3"/>
        <v>0</v>
      </c>
      <c r="G50" s="53"/>
    </row>
    <row r="51" spans="1:7" outlineLevel="1" x14ac:dyDescent="0.2">
      <c r="A51" s="47"/>
      <c r="B51" s="48" t="s">
        <v>48</v>
      </c>
      <c r="C51" s="49"/>
      <c r="D51" s="50" t="s">
        <v>33</v>
      </c>
      <c r="E51" s="51"/>
      <c r="F51" s="52">
        <f t="shared" si="3"/>
        <v>0</v>
      </c>
      <c r="G51" s="53"/>
    </row>
    <row r="52" spans="1:7" outlineLevel="1" x14ac:dyDescent="0.2">
      <c r="A52" s="47"/>
      <c r="B52" s="48" t="s">
        <v>79</v>
      </c>
      <c r="C52" s="49"/>
      <c r="D52" s="50" t="s">
        <v>33</v>
      </c>
      <c r="E52" s="51"/>
      <c r="F52" s="52">
        <f t="shared" si="3"/>
        <v>0</v>
      </c>
      <c r="G52" s="53"/>
    </row>
    <row r="53" spans="1:7" outlineLevel="1" x14ac:dyDescent="0.2">
      <c r="A53" s="47"/>
      <c r="B53" s="48" t="s">
        <v>80</v>
      </c>
      <c r="C53" s="49"/>
      <c r="D53" s="50" t="s">
        <v>33</v>
      </c>
      <c r="E53" s="51"/>
      <c r="F53" s="52">
        <f t="shared" si="3"/>
        <v>0</v>
      </c>
      <c r="G53" s="53"/>
    </row>
    <row r="54" spans="1:7" outlineLevel="1" x14ac:dyDescent="0.2">
      <c r="A54" s="47"/>
      <c r="B54" s="48" t="s">
        <v>49</v>
      </c>
      <c r="C54" s="49"/>
      <c r="D54" s="50" t="s">
        <v>33</v>
      </c>
      <c r="E54" s="51"/>
      <c r="F54" s="52">
        <f t="shared" si="3"/>
        <v>0</v>
      </c>
      <c r="G54" s="53"/>
    </row>
    <row r="55" spans="1:7" outlineLevel="1" x14ac:dyDescent="0.2">
      <c r="A55" s="47"/>
      <c r="B55" s="48" t="s">
        <v>81</v>
      </c>
      <c r="C55" s="49"/>
      <c r="D55" s="50" t="s">
        <v>33</v>
      </c>
      <c r="E55" s="51"/>
      <c r="F55" s="52">
        <f t="shared" si="3"/>
        <v>0</v>
      </c>
      <c r="G55" s="53"/>
    </row>
    <row r="56" spans="1:7" outlineLevel="1" x14ac:dyDescent="0.2">
      <c r="A56" s="47"/>
      <c r="B56" s="48" t="s">
        <v>82</v>
      </c>
      <c r="C56" s="49"/>
      <c r="D56" s="50" t="s">
        <v>33</v>
      </c>
      <c r="E56" s="51"/>
      <c r="F56" s="52">
        <f t="shared" si="3"/>
        <v>0</v>
      </c>
      <c r="G56" s="53"/>
    </row>
    <row r="57" spans="1:7" outlineLevel="1" x14ac:dyDescent="0.2">
      <c r="A57" s="47"/>
      <c r="B57" s="48" t="s">
        <v>50</v>
      </c>
      <c r="C57" s="49"/>
      <c r="D57" s="50" t="s">
        <v>33</v>
      </c>
      <c r="E57" s="51"/>
      <c r="F57" s="52">
        <f t="shared" si="3"/>
        <v>0</v>
      </c>
      <c r="G57" s="53"/>
    </row>
    <row r="58" spans="1:7" outlineLevel="1" x14ac:dyDescent="0.2">
      <c r="A58" s="47"/>
      <c r="B58" s="48" t="s">
        <v>51</v>
      </c>
      <c r="C58" s="49"/>
      <c r="D58" s="50" t="s">
        <v>33</v>
      </c>
      <c r="E58" s="51"/>
      <c r="F58" s="52">
        <f t="shared" ref="F58:F69" si="4">E58*C58</f>
        <v>0</v>
      </c>
      <c r="G58" s="53"/>
    </row>
    <row r="59" spans="1:7" outlineLevel="1" x14ac:dyDescent="0.2">
      <c r="A59" s="47"/>
      <c r="B59" s="48" t="s">
        <v>43</v>
      </c>
      <c r="C59" s="49"/>
      <c r="D59" s="50" t="s">
        <v>29</v>
      </c>
      <c r="E59" s="51"/>
      <c r="F59" s="52">
        <f t="shared" si="4"/>
        <v>0</v>
      </c>
      <c r="G59" s="53"/>
    </row>
    <row r="60" spans="1:7" outlineLevel="1" x14ac:dyDescent="0.2">
      <c r="A60" s="47"/>
      <c r="B60" s="48" t="s">
        <v>83</v>
      </c>
      <c r="C60" s="49"/>
      <c r="D60" s="50" t="s">
        <v>33</v>
      </c>
      <c r="E60" s="51"/>
      <c r="F60" s="52">
        <f t="shared" si="4"/>
        <v>0</v>
      </c>
      <c r="G60" s="53"/>
    </row>
    <row r="61" spans="1:7" outlineLevel="1" x14ac:dyDescent="0.2">
      <c r="A61" s="47"/>
      <c r="B61" s="48" t="s">
        <v>47</v>
      </c>
      <c r="C61" s="49"/>
      <c r="D61" s="50" t="s">
        <v>33</v>
      </c>
      <c r="E61" s="51"/>
      <c r="F61" s="52">
        <f t="shared" si="4"/>
        <v>0</v>
      </c>
      <c r="G61" s="53"/>
    </row>
    <row r="62" spans="1:7" outlineLevel="1" x14ac:dyDescent="0.2">
      <c r="A62" s="47"/>
      <c r="B62" s="48" t="s">
        <v>84</v>
      </c>
      <c r="C62" s="49"/>
      <c r="D62" s="50" t="s">
        <v>33</v>
      </c>
      <c r="E62" s="51"/>
      <c r="F62" s="52">
        <f t="shared" si="4"/>
        <v>0</v>
      </c>
      <c r="G62" s="53"/>
    </row>
    <row r="63" spans="1:7" outlineLevel="1" x14ac:dyDescent="0.2">
      <c r="A63" s="47"/>
      <c r="B63" s="48" t="s">
        <v>85</v>
      </c>
      <c r="C63" s="49"/>
      <c r="D63" s="50" t="s">
        <v>33</v>
      </c>
      <c r="E63" s="51"/>
      <c r="F63" s="52">
        <f t="shared" si="4"/>
        <v>0</v>
      </c>
      <c r="G63" s="53"/>
    </row>
    <row r="64" spans="1:7" outlineLevel="1" x14ac:dyDescent="0.2">
      <c r="A64" s="47"/>
      <c r="B64" s="48" t="s">
        <v>42</v>
      </c>
      <c r="C64" s="49"/>
      <c r="D64" s="50" t="s">
        <v>33</v>
      </c>
      <c r="E64" s="51"/>
      <c r="F64" s="52">
        <f t="shared" ref="F64" si="5">E64*C64</f>
        <v>0</v>
      </c>
      <c r="G64" s="53"/>
    </row>
    <row r="65" spans="1:7" outlineLevel="1" x14ac:dyDescent="0.2">
      <c r="A65" s="47"/>
      <c r="B65" s="48" t="s">
        <v>32</v>
      </c>
      <c r="C65" s="49"/>
      <c r="D65" s="50"/>
      <c r="E65" s="51"/>
      <c r="F65" s="52">
        <f t="shared" ref="F65" si="6">E65*C65</f>
        <v>0</v>
      </c>
      <c r="G65" s="53"/>
    </row>
    <row r="66" spans="1:7" outlineLevel="1" x14ac:dyDescent="0.2">
      <c r="A66" s="47"/>
      <c r="B66" s="48" t="s">
        <v>32</v>
      </c>
      <c r="C66" s="49"/>
      <c r="D66" s="50"/>
      <c r="E66" s="51"/>
      <c r="F66" s="52">
        <f t="shared" ref="F66:F67" si="7">E66*C66</f>
        <v>0</v>
      </c>
      <c r="G66" s="53"/>
    </row>
    <row r="67" spans="1:7" outlineLevel="1" x14ac:dyDescent="0.2">
      <c r="A67" s="47"/>
      <c r="B67" s="48" t="s">
        <v>32</v>
      </c>
      <c r="C67" s="49"/>
      <c r="D67" s="50"/>
      <c r="E67" s="51"/>
      <c r="F67" s="52">
        <f t="shared" si="7"/>
        <v>0</v>
      </c>
      <c r="G67" s="53"/>
    </row>
    <row r="68" spans="1:7" outlineLevel="1" x14ac:dyDescent="0.2">
      <c r="A68" s="47"/>
      <c r="B68" s="48" t="s">
        <v>32</v>
      </c>
      <c r="C68" s="49"/>
      <c r="D68" s="50"/>
      <c r="E68" s="51"/>
      <c r="F68" s="52">
        <f t="shared" si="4"/>
        <v>0</v>
      </c>
      <c r="G68" s="53"/>
    </row>
    <row r="69" spans="1:7" outlineLevel="1" x14ac:dyDescent="0.2">
      <c r="A69" s="47"/>
      <c r="B69" s="48" t="s">
        <v>32</v>
      </c>
      <c r="C69" s="49"/>
      <c r="D69" s="50"/>
      <c r="E69" s="51"/>
      <c r="F69" s="52">
        <f t="shared" si="4"/>
        <v>0</v>
      </c>
      <c r="G69" s="53"/>
    </row>
    <row r="70" spans="1:7" x14ac:dyDescent="0.2">
      <c r="A70" s="47"/>
      <c r="B70" s="48"/>
      <c r="C70" s="49"/>
      <c r="D70" s="50"/>
      <c r="E70" s="51"/>
      <c r="F70" s="52"/>
      <c r="G70" s="53"/>
    </row>
    <row r="71" spans="1:7" ht="18" customHeight="1" x14ac:dyDescent="0.2">
      <c r="A71" s="54" t="s">
        <v>7</v>
      </c>
      <c r="B71" s="55"/>
      <c r="C71" s="56"/>
      <c r="D71" s="57"/>
      <c r="E71" s="58"/>
      <c r="F71" s="59">
        <f>SUM(F72:F102)</f>
        <v>0</v>
      </c>
      <c r="G71" s="60"/>
    </row>
    <row r="72" spans="1:7" outlineLevel="1" x14ac:dyDescent="0.2">
      <c r="A72" s="47"/>
      <c r="B72" s="48" t="s">
        <v>87</v>
      </c>
      <c r="C72" s="49"/>
      <c r="D72" s="50" t="s">
        <v>33</v>
      </c>
      <c r="E72" s="51"/>
      <c r="F72" s="52">
        <f t="shared" ref="F72:F86" si="8">E72*C72</f>
        <v>0</v>
      </c>
      <c r="G72" s="53"/>
    </row>
    <row r="73" spans="1:7" outlineLevel="1" x14ac:dyDescent="0.2">
      <c r="A73" s="47"/>
      <c r="B73" s="48" t="s">
        <v>88</v>
      </c>
      <c r="C73" s="49"/>
      <c r="D73" s="50" t="s">
        <v>33</v>
      </c>
      <c r="E73" s="51"/>
      <c r="F73" s="52">
        <f t="shared" si="8"/>
        <v>0</v>
      </c>
      <c r="G73" s="53"/>
    </row>
    <row r="74" spans="1:7" outlineLevel="1" x14ac:dyDescent="0.2">
      <c r="A74" s="47"/>
      <c r="B74" s="48" t="s">
        <v>89</v>
      </c>
      <c r="C74" s="49"/>
      <c r="D74" s="50" t="s">
        <v>33</v>
      </c>
      <c r="E74" s="51"/>
      <c r="F74" s="52">
        <f t="shared" si="8"/>
        <v>0</v>
      </c>
      <c r="G74" s="53"/>
    </row>
    <row r="75" spans="1:7" outlineLevel="1" x14ac:dyDescent="0.2">
      <c r="A75" s="47"/>
      <c r="B75" s="48" t="s">
        <v>90</v>
      </c>
      <c r="C75" s="49"/>
      <c r="D75" s="50" t="s">
        <v>74</v>
      </c>
      <c r="E75" s="51"/>
      <c r="F75" s="52">
        <f t="shared" si="8"/>
        <v>0</v>
      </c>
      <c r="G75" s="53"/>
    </row>
    <row r="76" spans="1:7" outlineLevel="1" x14ac:dyDescent="0.2">
      <c r="A76" s="47"/>
      <c r="B76" s="48" t="s">
        <v>91</v>
      </c>
      <c r="C76" s="49"/>
      <c r="D76" s="50" t="s">
        <v>29</v>
      </c>
      <c r="E76" s="51"/>
      <c r="F76" s="52">
        <f t="shared" si="8"/>
        <v>0</v>
      </c>
      <c r="G76" s="53"/>
    </row>
    <row r="77" spans="1:7" outlineLevel="1" x14ac:dyDescent="0.2">
      <c r="A77" s="47"/>
      <c r="B77" s="48" t="s">
        <v>92</v>
      </c>
      <c r="C77" s="49"/>
      <c r="D77" s="50" t="s">
        <v>74</v>
      </c>
      <c r="E77" s="51"/>
      <c r="F77" s="52">
        <f t="shared" si="8"/>
        <v>0</v>
      </c>
      <c r="G77" s="53"/>
    </row>
    <row r="78" spans="1:7" outlineLevel="1" x14ac:dyDescent="0.2">
      <c r="A78" s="47"/>
      <c r="B78" s="48" t="s">
        <v>93</v>
      </c>
      <c r="C78" s="49"/>
      <c r="D78" s="50" t="s">
        <v>33</v>
      </c>
      <c r="E78" s="51"/>
      <c r="F78" s="52">
        <f t="shared" si="8"/>
        <v>0</v>
      </c>
      <c r="G78" s="53"/>
    </row>
    <row r="79" spans="1:7" outlineLevel="1" x14ac:dyDescent="0.2">
      <c r="A79" s="47"/>
      <c r="B79" s="48" t="s">
        <v>94</v>
      </c>
      <c r="C79" s="49"/>
      <c r="D79" s="50" t="s">
        <v>29</v>
      </c>
      <c r="E79" s="51"/>
      <c r="F79" s="52">
        <f t="shared" si="8"/>
        <v>0</v>
      </c>
      <c r="G79" s="53"/>
    </row>
    <row r="80" spans="1:7" outlineLevel="1" x14ac:dyDescent="0.2">
      <c r="A80" s="47"/>
      <c r="B80" s="48" t="s">
        <v>95</v>
      </c>
      <c r="C80" s="49"/>
      <c r="D80" s="50" t="s">
        <v>96</v>
      </c>
      <c r="E80" s="51"/>
      <c r="F80" s="52">
        <f t="shared" si="8"/>
        <v>0</v>
      </c>
      <c r="G80" s="53"/>
    </row>
    <row r="81" spans="1:7" outlineLevel="1" x14ac:dyDescent="0.2">
      <c r="A81" s="47"/>
      <c r="B81" s="48" t="s">
        <v>97</v>
      </c>
      <c r="C81" s="49"/>
      <c r="D81" s="50" t="s">
        <v>29</v>
      </c>
      <c r="E81" s="51"/>
      <c r="F81" s="52">
        <f t="shared" si="8"/>
        <v>0</v>
      </c>
      <c r="G81" s="53"/>
    </row>
    <row r="82" spans="1:7" outlineLevel="1" x14ac:dyDescent="0.2">
      <c r="A82" s="47"/>
      <c r="B82" s="48" t="s">
        <v>98</v>
      </c>
      <c r="C82" s="49"/>
      <c r="D82" s="50" t="s">
        <v>29</v>
      </c>
      <c r="E82" s="51"/>
      <c r="F82" s="52">
        <f t="shared" si="8"/>
        <v>0</v>
      </c>
      <c r="G82" s="53"/>
    </row>
    <row r="83" spans="1:7" outlineLevel="1" x14ac:dyDescent="0.2">
      <c r="A83" s="47"/>
      <c r="B83" s="48" t="s">
        <v>99</v>
      </c>
      <c r="C83" s="49"/>
      <c r="D83" s="50" t="s">
        <v>30</v>
      </c>
      <c r="E83" s="51"/>
      <c r="F83" s="52">
        <f t="shared" si="8"/>
        <v>0</v>
      </c>
      <c r="G83" s="53"/>
    </row>
    <row r="84" spans="1:7" outlineLevel="1" x14ac:dyDescent="0.2">
      <c r="A84" s="47"/>
      <c r="B84" s="48" t="s">
        <v>100</v>
      </c>
      <c r="C84" s="49"/>
      <c r="D84" s="50" t="s">
        <v>30</v>
      </c>
      <c r="E84" s="51"/>
      <c r="F84" s="52">
        <f t="shared" si="8"/>
        <v>0</v>
      </c>
      <c r="G84" s="53"/>
    </row>
    <row r="85" spans="1:7" outlineLevel="1" x14ac:dyDescent="0.2">
      <c r="A85" s="47"/>
      <c r="B85" s="48" t="s">
        <v>320</v>
      </c>
      <c r="C85" s="49"/>
      <c r="D85" s="50" t="s">
        <v>12</v>
      </c>
      <c r="E85" s="51"/>
      <c r="F85" s="52">
        <f>E85*C85</f>
        <v>0</v>
      </c>
      <c r="G85" s="53"/>
    </row>
    <row r="86" spans="1:7" outlineLevel="1" x14ac:dyDescent="0.2">
      <c r="A86" s="47"/>
      <c r="B86" s="48" t="s">
        <v>101</v>
      </c>
      <c r="C86" s="49"/>
      <c r="D86" s="50" t="s">
        <v>30</v>
      </c>
      <c r="E86" s="51"/>
      <c r="F86" s="52">
        <f t="shared" si="8"/>
        <v>0</v>
      </c>
      <c r="G86" s="53"/>
    </row>
    <row r="87" spans="1:7" outlineLevel="1" x14ac:dyDescent="0.2">
      <c r="A87" s="47"/>
      <c r="B87" s="48" t="s">
        <v>102</v>
      </c>
      <c r="C87" s="49"/>
      <c r="D87" s="50" t="s">
        <v>30</v>
      </c>
      <c r="E87" s="51"/>
      <c r="F87" s="52">
        <f t="shared" ref="F87:F101" si="9">E87*C87</f>
        <v>0</v>
      </c>
      <c r="G87" s="53"/>
    </row>
    <row r="88" spans="1:7" outlineLevel="1" x14ac:dyDescent="0.2">
      <c r="A88" s="47"/>
      <c r="B88" s="48" t="s">
        <v>103</v>
      </c>
      <c r="C88" s="49"/>
      <c r="D88" s="50" t="s">
        <v>30</v>
      </c>
      <c r="E88" s="51"/>
      <c r="F88" s="52">
        <f t="shared" si="9"/>
        <v>0</v>
      </c>
      <c r="G88" s="53"/>
    </row>
    <row r="89" spans="1:7" outlineLevel="1" x14ac:dyDescent="0.2">
      <c r="A89" s="47"/>
      <c r="B89" s="48" t="s">
        <v>104</v>
      </c>
      <c r="C89" s="49"/>
      <c r="D89" s="50" t="s">
        <v>30</v>
      </c>
      <c r="E89" s="51"/>
      <c r="F89" s="52">
        <f t="shared" si="9"/>
        <v>0</v>
      </c>
      <c r="G89" s="53"/>
    </row>
    <row r="90" spans="1:7" outlineLevel="1" x14ac:dyDescent="0.2">
      <c r="A90" s="47"/>
      <c r="B90" s="48" t="s">
        <v>105</v>
      </c>
      <c r="C90" s="49"/>
      <c r="D90" s="50" t="s">
        <v>30</v>
      </c>
      <c r="E90" s="51"/>
      <c r="F90" s="52">
        <f t="shared" si="9"/>
        <v>0</v>
      </c>
      <c r="G90" s="53"/>
    </row>
    <row r="91" spans="1:7" outlineLevel="1" x14ac:dyDescent="0.2">
      <c r="A91" s="47"/>
      <c r="B91" s="48" t="s">
        <v>106</v>
      </c>
      <c r="C91" s="49"/>
      <c r="D91" s="50" t="s">
        <v>74</v>
      </c>
      <c r="E91" s="51"/>
      <c r="F91" s="52">
        <f t="shared" si="9"/>
        <v>0</v>
      </c>
      <c r="G91" s="53"/>
    </row>
    <row r="92" spans="1:7" outlineLevel="1" x14ac:dyDescent="0.2">
      <c r="A92" s="47"/>
      <c r="B92" s="48" t="s">
        <v>113</v>
      </c>
      <c r="C92" s="49"/>
      <c r="D92" s="50" t="s">
        <v>74</v>
      </c>
      <c r="E92" s="51"/>
      <c r="F92" s="52">
        <f t="shared" si="9"/>
        <v>0</v>
      </c>
      <c r="G92" s="53"/>
    </row>
    <row r="93" spans="1:7" outlineLevel="1" x14ac:dyDescent="0.2">
      <c r="A93" s="47"/>
      <c r="B93" s="48" t="s">
        <v>107</v>
      </c>
      <c r="C93" s="49"/>
      <c r="D93" s="50" t="s">
        <v>12</v>
      </c>
      <c r="E93" s="51"/>
      <c r="F93" s="52">
        <f t="shared" si="9"/>
        <v>0</v>
      </c>
      <c r="G93" s="53"/>
    </row>
    <row r="94" spans="1:7" outlineLevel="1" x14ac:dyDescent="0.2">
      <c r="A94" s="47"/>
      <c r="B94" s="48" t="s">
        <v>108</v>
      </c>
      <c r="C94" s="49"/>
      <c r="D94" s="50" t="s">
        <v>33</v>
      </c>
      <c r="E94" s="51"/>
      <c r="F94" s="52">
        <f t="shared" si="9"/>
        <v>0</v>
      </c>
      <c r="G94" s="53"/>
    </row>
    <row r="95" spans="1:7" outlineLevel="1" x14ac:dyDescent="0.2">
      <c r="A95" s="47"/>
      <c r="B95" s="48" t="s">
        <v>109</v>
      </c>
      <c r="C95" s="49"/>
      <c r="D95" s="50" t="s">
        <v>30</v>
      </c>
      <c r="E95" s="51"/>
      <c r="F95" s="52">
        <f t="shared" si="9"/>
        <v>0</v>
      </c>
      <c r="G95" s="53"/>
    </row>
    <row r="96" spans="1:7" outlineLevel="1" x14ac:dyDescent="0.2">
      <c r="A96" s="47"/>
      <c r="B96" s="48" t="s">
        <v>110</v>
      </c>
      <c r="C96" s="49"/>
      <c r="D96" s="50" t="s">
        <v>74</v>
      </c>
      <c r="E96" s="51"/>
      <c r="F96" s="52">
        <f t="shared" si="9"/>
        <v>0</v>
      </c>
      <c r="G96" s="53"/>
    </row>
    <row r="97" spans="1:7" outlineLevel="1" x14ac:dyDescent="0.2">
      <c r="A97" s="47"/>
      <c r="B97" s="48" t="s">
        <v>111</v>
      </c>
      <c r="C97" s="49"/>
      <c r="D97" s="50" t="s">
        <v>29</v>
      </c>
      <c r="E97" s="51"/>
      <c r="F97" s="52">
        <f t="shared" si="9"/>
        <v>0</v>
      </c>
      <c r="G97" s="53"/>
    </row>
    <row r="98" spans="1:7" outlineLevel="1" x14ac:dyDescent="0.2">
      <c r="A98" s="47"/>
      <c r="B98" s="48" t="s">
        <v>112</v>
      </c>
      <c r="C98" s="49"/>
      <c r="D98" s="50" t="s">
        <v>74</v>
      </c>
      <c r="E98" s="51"/>
      <c r="F98" s="52">
        <f t="shared" si="9"/>
        <v>0</v>
      </c>
      <c r="G98" s="53"/>
    </row>
    <row r="99" spans="1:7" outlineLevel="1" x14ac:dyDescent="0.2">
      <c r="A99" s="47"/>
      <c r="B99" s="48" t="s">
        <v>32</v>
      </c>
      <c r="C99" s="49"/>
      <c r="D99" s="50"/>
      <c r="E99" s="51"/>
      <c r="F99" s="52">
        <f t="shared" si="9"/>
        <v>0</v>
      </c>
      <c r="G99" s="53"/>
    </row>
    <row r="100" spans="1:7" outlineLevel="1" x14ac:dyDescent="0.2">
      <c r="A100" s="47"/>
      <c r="B100" s="48" t="s">
        <v>32</v>
      </c>
      <c r="C100" s="49"/>
      <c r="D100" s="50"/>
      <c r="E100" s="51"/>
      <c r="F100" s="52">
        <f t="shared" si="9"/>
        <v>0</v>
      </c>
      <c r="G100" s="53"/>
    </row>
    <row r="101" spans="1:7" outlineLevel="1" x14ac:dyDescent="0.2">
      <c r="A101" s="47"/>
      <c r="B101" s="48" t="s">
        <v>32</v>
      </c>
      <c r="C101" s="49"/>
      <c r="D101" s="50"/>
      <c r="E101" s="51"/>
      <c r="F101" s="52">
        <f t="shared" si="9"/>
        <v>0</v>
      </c>
      <c r="G101" s="53"/>
    </row>
    <row r="102" spans="1:7" x14ac:dyDescent="0.2">
      <c r="A102" s="47"/>
      <c r="B102" s="48"/>
      <c r="C102" s="49"/>
      <c r="D102" s="50"/>
      <c r="E102" s="51"/>
      <c r="F102" s="52"/>
      <c r="G102" s="53"/>
    </row>
    <row r="103" spans="1:7" ht="18" customHeight="1" x14ac:dyDescent="0.2">
      <c r="A103" s="54" t="s">
        <v>41</v>
      </c>
      <c r="B103" s="55"/>
      <c r="C103" s="56"/>
      <c r="D103" s="57"/>
      <c r="E103" s="58"/>
      <c r="F103" s="59">
        <f>SUM(F104:F114)</f>
        <v>0</v>
      </c>
      <c r="G103" s="60"/>
    </row>
    <row r="104" spans="1:7" outlineLevel="1" x14ac:dyDescent="0.2">
      <c r="A104" s="47"/>
      <c r="B104" s="48" t="s">
        <v>52</v>
      </c>
      <c r="C104" s="49"/>
      <c r="D104" s="50" t="s">
        <v>33</v>
      </c>
      <c r="E104" s="51"/>
      <c r="F104" s="52">
        <f t="shared" ref="F104:F112" si="10">E104*C104</f>
        <v>0</v>
      </c>
      <c r="G104" s="53"/>
    </row>
    <row r="105" spans="1:7" outlineLevel="1" x14ac:dyDescent="0.2">
      <c r="A105" s="47"/>
      <c r="B105" s="48" t="s">
        <v>122</v>
      </c>
      <c r="C105" s="49"/>
      <c r="D105" s="50" t="s">
        <v>33</v>
      </c>
      <c r="E105" s="51"/>
      <c r="F105" s="52">
        <f t="shared" ref="F105" si="11">E105*C105</f>
        <v>0</v>
      </c>
      <c r="G105" s="53"/>
    </row>
    <row r="106" spans="1:7" outlineLevel="1" x14ac:dyDescent="0.2">
      <c r="A106" s="47"/>
      <c r="B106" s="48" t="s">
        <v>86</v>
      </c>
      <c r="C106" s="49"/>
      <c r="D106" s="50" t="s">
        <v>33</v>
      </c>
      <c r="E106" s="51"/>
      <c r="F106" s="52">
        <f t="shared" si="10"/>
        <v>0</v>
      </c>
      <c r="G106" s="53"/>
    </row>
    <row r="107" spans="1:7" outlineLevel="1" x14ac:dyDescent="0.2">
      <c r="A107" s="47"/>
      <c r="B107" s="48" t="s">
        <v>32</v>
      </c>
      <c r="C107" s="49"/>
      <c r="D107" s="50"/>
      <c r="E107" s="51"/>
      <c r="F107" s="52">
        <f t="shared" si="10"/>
        <v>0</v>
      </c>
      <c r="G107" s="53"/>
    </row>
    <row r="108" spans="1:7" outlineLevel="1" x14ac:dyDescent="0.2">
      <c r="A108" s="47"/>
      <c r="B108" s="48" t="s">
        <v>32</v>
      </c>
      <c r="C108" s="49"/>
      <c r="D108" s="50"/>
      <c r="E108" s="51"/>
      <c r="F108" s="52">
        <f t="shared" si="10"/>
        <v>0</v>
      </c>
      <c r="G108" s="53"/>
    </row>
    <row r="109" spans="1:7" outlineLevel="1" x14ac:dyDescent="0.2">
      <c r="A109" s="47"/>
      <c r="B109" s="48" t="s">
        <v>32</v>
      </c>
      <c r="C109" s="49"/>
      <c r="D109" s="50"/>
      <c r="E109" s="51"/>
      <c r="F109" s="52">
        <f t="shared" si="10"/>
        <v>0</v>
      </c>
      <c r="G109" s="53"/>
    </row>
    <row r="110" spans="1:7" outlineLevel="1" x14ac:dyDescent="0.2">
      <c r="A110" s="47"/>
      <c r="B110" s="48" t="s">
        <v>32</v>
      </c>
      <c r="C110" s="49"/>
      <c r="D110" s="50"/>
      <c r="E110" s="51"/>
      <c r="F110" s="52">
        <f t="shared" si="10"/>
        <v>0</v>
      </c>
      <c r="G110" s="53"/>
    </row>
    <row r="111" spans="1:7" outlineLevel="1" x14ac:dyDescent="0.2">
      <c r="A111" s="47"/>
      <c r="B111" s="48" t="s">
        <v>32</v>
      </c>
      <c r="C111" s="49"/>
      <c r="D111" s="50"/>
      <c r="E111" s="51"/>
      <c r="F111" s="52">
        <f t="shared" si="10"/>
        <v>0</v>
      </c>
      <c r="G111" s="53"/>
    </row>
    <row r="112" spans="1:7" outlineLevel="1" x14ac:dyDescent="0.2">
      <c r="A112" s="47"/>
      <c r="B112" s="48" t="s">
        <v>32</v>
      </c>
      <c r="C112" s="49"/>
      <c r="D112" s="50"/>
      <c r="E112" s="51"/>
      <c r="F112" s="52">
        <f t="shared" si="10"/>
        <v>0</v>
      </c>
      <c r="G112" s="53"/>
    </row>
    <row r="113" spans="1:7" outlineLevel="1" x14ac:dyDescent="0.2">
      <c r="A113" s="47"/>
      <c r="B113" s="48" t="s">
        <v>32</v>
      </c>
      <c r="C113" s="49"/>
      <c r="D113" s="50"/>
      <c r="E113" s="51"/>
      <c r="F113" s="52">
        <f t="shared" ref="F113" si="12">E113*C113</f>
        <v>0</v>
      </c>
      <c r="G113" s="53"/>
    </row>
    <row r="114" spans="1:7" x14ac:dyDescent="0.2">
      <c r="A114" s="47"/>
      <c r="B114" s="48"/>
      <c r="C114" s="49"/>
      <c r="D114" s="50"/>
      <c r="E114" s="51"/>
      <c r="F114" s="52"/>
      <c r="G114" s="53"/>
    </row>
    <row r="115" spans="1:7" ht="18" customHeight="1" x14ac:dyDescent="0.2">
      <c r="A115" s="54" t="s">
        <v>8</v>
      </c>
      <c r="B115" s="55"/>
      <c r="C115" s="56"/>
      <c r="D115" s="57"/>
      <c r="E115" s="58"/>
      <c r="F115" s="59">
        <f>SUM(F116:F122)</f>
        <v>0</v>
      </c>
      <c r="G115" s="60"/>
    </row>
    <row r="116" spans="1:7" outlineLevel="1" x14ac:dyDescent="0.2">
      <c r="A116" s="47"/>
      <c r="B116" s="48" t="s">
        <v>53</v>
      </c>
      <c r="C116" s="49"/>
      <c r="D116" s="50"/>
      <c r="E116" s="51"/>
      <c r="F116" s="52">
        <f t="shared" ref="F116:F121" si="13">E116*C116</f>
        <v>0</v>
      </c>
      <c r="G116" s="53"/>
    </row>
    <row r="117" spans="1:7" outlineLevel="1" x14ac:dyDescent="0.2">
      <c r="A117" s="47"/>
      <c r="B117" s="48" t="s">
        <v>54</v>
      </c>
      <c r="C117" s="49"/>
      <c r="D117" s="50"/>
      <c r="E117" s="51"/>
      <c r="F117" s="52">
        <f t="shared" si="13"/>
        <v>0</v>
      </c>
      <c r="G117" s="53"/>
    </row>
    <row r="118" spans="1:7" outlineLevel="1" x14ac:dyDescent="0.2">
      <c r="A118" s="47"/>
      <c r="B118" s="48" t="s">
        <v>121</v>
      </c>
      <c r="C118" s="49"/>
      <c r="D118" s="50"/>
      <c r="E118" s="51"/>
      <c r="F118" s="52">
        <f t="shared" ref="F118" si="14">E118*C118</f>
        <v>0</v>
      </c>
      <c r="G118" s="53"/>
    </row>
    <row r="119" spans="1:7" outlineLevel="1" x14ac:dyDescent="0.2">
      <c r="A119" s="47"/>
      <c r="B119" s="48" t="s">
        <v>32</v>
      </c>
      <c r="C119" s="49"/>
      <c r="D119" s="50"/>
      <c r="E119" s="51"/>
      <c r="F119" s="52">
        <f t="shared" si="13"/>
        <v>0</v>
      </c>
      <c r="G119" s="53"/>
    </row>
    <row r="120" spans="1:7" outlineLevel="1" x14ac:dyDescent="0.2">
      <c r="A120" s="47"/>
      <c r="B120" s="48" t="s">
        <v>32</v>
      </c>
      <c r="C120" s="49"/>
      <c r="D120" s="50"/>
      <c r="E120" s="51"/>
      <c r="F120" s="52">
        <f t="shared" si="13"/>
        <v>0</v>
      </c>
      <c r="G120" s="53"/>
    </row>
    <row r="121" spans="1:7" outlineLevel="1" x14ac:dyDescent="0.2">
      <c r="A121" s="47"/>
      <c r="B121" s="48" t="s">
        <v>32</v>
      </c>
      <c r="C121" s="49"/>
      <c r="D121" s="50"/>
      <c r="E121" s="51"/>
      <c r="F121" s="52">
        <f t="shared" si="13"/>
        <v>0</v>
      </c>
      <c r="G121" s="53"/>
    </row>
    <row r="122" spans="1:7" x14ac:dyDescent="0.2">
      <c r="A122" s="47"/>
      <c r="B122" s="48"/>
      <c r="C122" s="49"/>
      <c r="D122" s="50"/>
      <c r="E122" s="51"/>
      <c r="F122" s="52"/>
      <c r="G122" s="53"/>
    </row>
    <row r="123" spans="1:7" ht="18" customHeight="1" x14ac:dyDescent="0.2">
      <c r="A123" s="54" t="s">
        <v>9</v>
      </c>
      <c r="B123" s="55"/>
      <c r="C123" s="56"/>
      <c r="D123" s="57"/>
      <c r="E123" s="58"/>
      <c r="F123" s="59">
        <f>SUM(F124:F129)</f>
        <v>0</v>
      </c>
      <c r="G123" s="60"/>
    </row>
    <row r="124" spans="1:7" outlineLevel="1" x14ac:dyDescent="0.2">
      <c r="A124" s="47"/>
      <c r="B124" s="48" t="s">
        <v>67</v>
      </c>
      <c r="C124" s="49"/>
      <c r="D124" s="50"/>
      <c r="E124" s="51"/>
      <c r="F124" s="52">
        <f t="shared" ref="F124:F128" si="15">E124*C124</f>
        <v>0</v>
      </c>
      <c r="G124" s="53"/>
    </row>
    <row r="125" spans="1:7" outlineLevel="1" x14ac:dyDescent="0.2">
      <c r="A125" s="47"/>
      <c r="B125" s="48" t="s">
        <v>32</v>
      </c>
      <c r="C125" s="49"/>
      <c r="D125" s="50"/>
      <c r="E125" s="51"/>
      <c r="F125" s="52">
        <f t="shared" si="15"/>
        <v>0</v>
      </c>
      <c r="G125" s="53"/>
    </row>
    <row r="126" spans="1:7" outlineLevel="1" x14ac:dyDescent="0.2">
      <c r="A126" s="47"/>
      <c r="B126" s="48" t="s">
        <v>32</v>
      </c>
      <c r="C126" s="49"/>
      <c r="D126" s="50"/>
      <c r="E126" s="51"/>
      <c r="F126" s="52">
        <f t="shared" si="15"/>
        <v>0</v>
      </c>
      <c r="G126" s="53"/>
    </row>
    <row r="127" spans="1:7" outlineLevel="1" x14ac:dyDescent="0.2">
      <c r="A127" s="47"/>
      <c r="B127" s="48" t="s">
        <v>32</v>
      </c>
      <c r="C127" s="49"/>
      <c r="D127" s="50"/>
      <c r="E127" s="51"/>
      <c r="F127" s="52">
        <f t="shared" si="15"/>
        <v>0</v>
      </c>
      <c r="G127" s="53"/>
    </row>
    <row r="128" spans="1:7" outlineLevel="1" x14ac:dyDescent="0.2">
      <c r="A128" s="47"/>
      <c r="B128" s="48" t="s">
        <v>32</v>
      </c>
      <c r="C128" s="49"/>
      <c r="D128" s="50"/>
      <c r="E128" s="51"/>
      <c r="F128" s="52">
        <f t="shared" si="15"/>
        <v>0</v>
      </c>
      <c r="G128" s="53"/>
    </row>
    <row r="129" spans="1:7" s="4" customFormat="1" ht="13.5" thickBot="1" x14ac:dyDescent="0.25">
      <c r="A129" s="61"/>
      <c r="B129" s="62"/>
      <c r="C129" s="63"/>
      <c r="D129" s="64"/>
      <c r="E129" s="65"/>
      <c r="F129" s="66"/>
      <c r="G129" s="67"/>
    </row>
    <row r="130" spans="1:7" ht="13.5" thickTop="1" x14ac:dyDescent="0.2"/>
  </sheetData>
  <mergeCells count="1">
    <mergeCell ref="A1:B1"/>
  </mergeCells>
  <pageMargins left="0.7" right="0.7" top="0.75" bottom="0.75" header="0.3" footer="0.3"/>
  <pageSetup scale="64" fitToHeight="3" orientation="landscape" r:id="rId1"/>
  <rowBreaks count="2" manualBreakCount="2">
    <brk id="42" max="16383" man="1"/>
    <brk id="10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"/>
  <sheetViews>
    <sheetView view="pageBreakPreview" zoomScaleNormal="100" zoomScaleSheetLayoutView="100" workbookViewId="0">
      <selection activeCell="F6" sqref="F6"/>
    </sheetView>
  </sheetViews>
  <sheetFormatPr defaultColWidth="9.140625" defaultRowHeight="12.75" outlineLevelRow="1" x14ac:dyDescent="0.2"/>
  <cols>
    <col min="1" max="1" width="5" style="1" customWidth="1"/>
    <col min="2" max="2" width="42" style="1" customWidth="1"/>
    <col min="3" max="3" width="9.140625" style="4"/>
    <col min="4" max="4" width="9.140625" style="2"/>
    <col min="5" max="5" width="13.7109375" style="5" customWidth="1"/>
    <col min="6" max="6" width="18.5703125" style="39" customWidth="1"/>
    <col min="7" max="7" width="49.28515625" style="1" customWidth="1"/>
    <col min="8" max="8" width="9.140625" style="1"/>
    <col min="9" max="9" width="19" style="1" customWidth="1"/>
    <col min="10" max="16384" width="9.140625" style="1"/>
  </cols>
  <sheetData>
    <row r="1" spans="1:7" ht="28.5" customHeight="1" thickTop="1" x14ac:dyDescent="0.2">
      <c r="A1" s="163" t="s">
        <v>315</v>
      </c>
      <c r="B1" s="164"/>
      <c r="C1" s="10"/>
      <c r="D1" s="11"/>
      <c r="E1" s="12"/>
      <c r="F1" s="13"/>
      <c r="G1" s="14">
        <f>SUM(F5)</f>
        <v>0</v>
      </c>
    </row>
    <row r="2" spans="1:7" ht="5.0999999999999996" customHeight="1" x14ac:dyDescent="0.2">
      <c r="A2" s="15"/>
      <c r="B2" s="16"/>
      <c r="C2" s="17"/>
      <c r="D2" s="18"/>
      <c r="E2" s="19"/>
      <c r="F2" s="37"/>
      <c r="G2" s="20"/>
    </row>
    <row r="3" spans="1:7" ht="15.75" x14ac:dyDescent="0.2">
      <c r="A3" s="21" t="s">
        <v>21</v>
      </c>
      <c r="B3" s="22" t="s">
        <v>22</v>
      </c>
      <c r="C3" s="6" t="s">
        <v>23</v>
      </c>
      <c r="D3" s="7" t="s">
        <v>24</v>
      </c>
      <c r="E3" s="8" t="s">
        <v>25</v>
      </c>
      <c r="F3" s="9" t="s">
        <v>26</v>
      </c>
      <c r="G3" s="23" t="s">
        <v>27</v>
      </c>
    </row>
    <row r="4" spans="1:7" ht="19.5" customHeight="1" x14ac:dyDescent="0.2">
      <c r="A4" s="15"/>
      <c r="B4" s="16"/>
      <c r="C4" s="17"/>
      <c r="D4" s="18"/>
      <c r="E4" s="19"/>
      <c r="F4" s="37"/>
      <c r="G4" s="20"/>
    </row>
    <row r="5" spans="1:7" ht="18" customHeight="1" x14ac:dyDescent="0.2">
      <c r="A5" s="40" t="s">
        <v>69</v>
      </c>
      <c r="B5" s="41"/>
      <c r="C5" s="42"/>
      <c r="D5" s="43"/>
      <c r="E5" s="44"/>
      <c r="F5" s="45">
        <f>SUM(F6:F6)</f>
        <v>0</v>
      </c>
      <c r="G5" s="46"/>
    </row>
    <row r="6" spans="1:7" outlineLevel="1" x14ac:dyDescent="0.2">
      <c r="A6" s="47"/>
      <c r="B6" s="48" t="s">
        <v>70</v>
      </c>
      <c r="C6" s="49">
        <f>'ESTIMATE SUMMARY'!D6+'ESTIMATE SUMMARY'!D9+'ESTIMATE SUMMARY'!D10</f>
        <v>0</v>
      </c>
      <c r="D6" s="50" t="s">
        <v>71</v>
      </c>
      <c r="E6" s="165">
        <v>0</v>
      </c>
      <c r="F6" s="52">
        <f>E6*C6</f>
        <v>0</v>
      </c>
      <c r="G6" s="53" t="s">
        <v>73</v>
      </c>
    </row>
  </sheetData>
  <mergeCells count="1">
    <mergeCell ref="A1:B1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"/>
  <sheetViews>
    <sheetView view="pageBreakPreview" zoomScaleNormal="100" zoomScaleSheetLayoutView="100" workbookViewId="0">
      <selection activeCell="E6" sqref="E6"/>
    </sheetView>
  </sheetViews>
  <sheetFormatPr defaultColWidth="9.140625" defaultRowHeight="12.75" outlineLevelRow="1" x14ac:dyDescent="0.2"/>
  <cols>
    <col min="1" max="1" width="5" style="1" customWidth="1"/>
    <col min="2" max="2" width="42" style="1" customWidth="1"/>
    <col min="3" max="3" width="9.140625" style="4"/>
    <col min="4" max="4" width="9.140625" style="2"/>
    <col min="5" max="5" width="13.7109375" style="5" customWidth="1"/>
    <col min="6" max="6" width="18.5703125" style="39" customWidth="1"/>
    <col min="7" max="7" width="49.28515625" style="1" customWidth="1"/>
    <col min="8" max="8" width="9.140625" style="1"/>
    <col min="9" max="9" width="19" style="1" customWidth="1"/>
    <col min="10" max="16384" width="9.140625" style="1"/>
  </cols>
  <sheetData>
    <row r="1" spans="1:7" ht="28.5" customHeight="1" thickTop="1" x14ac:dyDescent="0.2">
      <c r="A1" s="163" t="s">
        <v>316</v>
      </c>
      <c r="B1" s="164"/>
      <c r="C1" s="10"/>
      <c r="D1" s="11"/>
      <c r="E1" s="12"/>
      <c r="F1" s="13"/>
      <c r="G1" s="14">
        <f>SUM(F5)</f>
        <v>0</v>
      </c>
    </row>
    <row r="2" spans="1:7" ht="4.5" customHeight="1" x14ac:dyDescent="0.2">
      <c r="A2" s="15"/>
      <c r="B2" s="16"/>
      <c r="C2" s="17"/>
      <c r="D2" s="18"/>
      <c r="E2" s="19"/>
      <c r="F2" s="37"/>
      <c r="G2" s="20"/>
    </row>
    <row r="3" spans="1:7" ht="15.75" x14ac:dyDescent="0.2">
      <c r="A3" s="21" t="s">
        <v>21</v>
      </c>
      <c r="B3" s="22" t="s">
        <v>22</v>
      </c>
      <c r="C3" s="6"/>
      <c r="D3" s="7"/>
      <c r="E3" s="8" t="s">
        <v>118</v>
      </c>
      <c r="F3" s="9"/>
      <c r="G3" s="23" t="s">
        <v>27</v>
      </c>
    </row>
    <row r="4" spans="1:7" ht="15.75" customHeight="1" x14ac:dyDescent="0.2">
      <c r="A4" s="15"/>
      <c r="B4" s="16"/>
      <c r="C4" s="17"/>
      <c r="D4" s="18"/>
      <c r="E4" s="19"/>
      <c r="F4" s="37"/>
      <c r="G4" s="20"/>
    </row>
    <row r="5" spans="1:7" ht="18" customHeight="1" x14ac:dyDescent="0.2">
      <c r="A5" s="40" t="s">
        <v>114</v>
      </c>
      <c r="B5" s="41"/>
      <c r="C5" s="42"/>
      <c r="D5" s="43"/>
      <c r="E5" s="44"/>
      <c r="F5" s="45">
        <f>SUM(F6:F6)</f>
        <v>0</v>
      </c>
      <c r="G5" s="46"/>
    </row>
    <row r="6" spans="1:7" outlineLevel="1" x14ac:dyDescent="0.2">
      <c r="A6" s="47"/>
      <c r="B6" s="48" t="s">
        <v>114</v>
      </c>
      <c r="C6" s="49">
        <v>1</v>
      </c>
      <c r="D6" s="50" t="s">
        <v>284</v>
      </c>
      <c r="E6" s="165">
        <v>0</v>
      </c>
      <c r="F6" s="52">
        <f>'ESTIMATE SUMMARY'!D28</f>
        <v>0</v>
      </c>
      <c r="G6" s="53" t="s">
        <v>119</v>
      </c>
    </row>
  </sheetData>
  <mergeCells count="1">
    <mergeCell ref="A1:B1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COVER PAGE INFORMATION</vt:lpstr>
      <vt:lpstr>ESTIMATE SUMMARY</vt:lpstr>
      <vt:lpstr>01 STRUCTURE</vt:lpstr>
      <vt:lpstr>02 INTERIOR</vt:lpstr>
      <vt:lpstr>03 MEPF</vt:lpstr>
      <vt:lpstr>04 GENERAL EXPENSES</vt:lpstr>
      <vt:lpstr>05 CONTRACTOR'S CONTINGENCY</vt:lpstr>
      <vt:lpstr>06 CONTRACTOR'S FEE</vt:lpstr>
      <vt:lpstr>'ESTIMATE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Drew Siebert</dc:creator>
  <cp:lastModifiedBy>Frank Ortiz</cp:lastModifiedBy>
  <cp:lastPrinted>2024-01-02T18:19:35Z</cp:lastPrinted>
  <dcterms:created xsi:type="dcterms:W3CDTF">2017-10-30T21:16:17Z</dcterms:created>
  <dcterms:modified xsi:type="dcterms:W3CDTF">2024-01-03T01:07:01Z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08ffcf-2669-4294-ad05-f3c3170caeca_Enabled">
    <vt:lpwstr>true</vt:lpwstr>
  </property>
  <property fmtid="{D5CDD505-2E9C-101B-9397-08002B2CF9AE}" pid="3" name="MSIP_Label_5108ffcf-2669-4294-ad05-f3c3170caeca_SetDate">
    <vt:lpwstr>2023-12-22T21:28:42Z</vt:lpwstr>
  </property>
  <property fmtid="{D5CDD505-2E9C-101B-9397-08002B2CF9AE}" pid="4" name="MSIP_Label_5108ffcf-2669-4294-ad05-f3c3170caeca_Method">
    <vt:lpwstr>Standard</vt:lpwstr>
  </property>
  <property fmtid="{D5CDD505-2E9C-101B-9397-08002B2CF9AE}" pid="5" name="MSIP_Label_5108ffcf-2669-4294-ad05-f3c3170caeca_Name">
    <vt:lpwstr>5108ffcf-2669-4294-ad05-f3c3170caeca</vt:lpwstr>
  </property>
  <property fmtid="{D5CDD505-2E9C-101B-9397-08002B2CF9AE}" pid="6" name="MSIP_Label_5108ffcf-2669-4294-ad05-f3c3170caeca_SiteId">
    <vt:lpwstr>434e9d2b-d8d3-4bd9-bd27-03b20a16d863</vt:lpwstr>
  </property>
  <property fmtid="{D5CDD505-2E9C-101B-9397-08002B2CF9AE}" pid="7" name="MSIP_Label_5108ffcf-2669-4294-ad05-f3c3170caeca_ActionId">
    <vt:lpwstr>d3bca7f7-1316-4e96-8cd0-e7fc2cddde00</vt:lpwstr>
  </property>
  <property fmtid="{D5CDD505-2E9C-101B-9397-08002B2CF9AE}" pid="8" name="MSIP_Label_5108ffcf-2669-4294-ad05-f3c3170caeca_ContentBits">
    <vt:lpwstr>0</vt:lpwstr>
  </property>
</Properties>
</file>